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カタログギフト（リンベル）/"/>
    </mc:Choice>
  </mc:AlternateContent>
  <xr:revisionPtr revIDLastSave="2" documentId="8_{8D23B7D9-A895-4D94-8AA3-186301BA12EB}" xr6:coauthVersionLast="47" xr6:coauthVersionMax="47" xr10:uidLastSave="{95F82532-B1CC-4DC1-8B69-B8A02D8734B2}"/>
  <bookViews>
    <workbookView xWindow="-120" yWindow="-120" windowWidth="29040" windowHeight="15720" activeTab="1" xr2:uid="{41828150-D05C-4321-A00D-92514A4DA87C}"/>
  </bookViews>
  <sheets>
    <sheet name="申込用紙 (記入例)" sheetId="9" r:id="rId1"/>
    <sheet name="申込用紙" sheetId="1" r:id="rId2"/>
    <sheet name="複数送付先" sheetId="11" r:id="rId3"/>
    <sheet name="包装紙" sheetId="8" r:id="rId4"/>
    <sheet name="手提げ袋" sheetId="7" r:id="rId5"/>
    <sheet name="熨斗種類" sheetId="5" r:id="rId6"/>
    <sheet name="熨斗字体" sheetId="6" r:id="rId7"/>
    <sheet name="補助" sheetId="2" state="hidden" r:id="rId8"/>
  </sheets>
  <definedNames>
    <definedName name="_xlnm.Print_Area" localSheetId="1">申込用紙!$A$1:$I$34</definedName>
    <definedName name="_xlnm.Print_Area" localSheetId="0">'申込用紙 (記入例)'!$A$1:$I$34</definedName>
    <definedName name="_xlnm.Print_Area" localSheetId="2">複数送付先!$A$10:$I$32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H15" i="1" s="1"/>
  <c r="E16" i="1"/>
  <c r="H16" i="1" s="1"/>
  <c r="H22" i="9"/>
  <c r="E19" i="1"/>
  <c r="E18" i="1"/>
  <c r="E17" i="1"/>
  <c r="H17" i="1" s="1"/>
  <c r="A29" i="9"/>
  <c r="A28" i="9"/>
  <c r="A27" i="9"/>
  <c r="A26" i="9"/>
  <c r="A25" i="9"/>
  <c r="E19" i="9"/>
  <c r="H19" i="9" s="1"/>
  <c r="E18" i="9"/>
  <c r="H18" i="9" s="1"/>
  <c r="E17" i="9"/>
  <c r="H17" i="9" s="1"/>
  <c r="E16" i="9"/>
  <c r="H16" i="9" s="1"/>
  <c r="E15" i="9"/>
  <c r="H15" i="9" s="1"/>
  <c r="H20" i="9" l="1"/>
  <c r="H21" i="9" l="1"/>
  <c r="A29" i="1"/>
  <c r="A28" i="1"/>
  <c r="A27" i="1"/>
  <c r="A26" i="1"/>
  <c r="A25" i="1"/>
  <c r="H18" i="1" l="1"/>
  <c r="H20" i="1" s="1"/>
  <c r="H21" i="1" s="1"/>
  <c r="H19" i="1"/>
  <c r="H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B4" authorId="0" shapeId="0" xr:uid="{0395CAB8-06FA-4A58-B99E-30E2ECF1F114}">
      <text>
        <r>
          <rPr>
            <b/>
            <sz val="12"/>
            <color indexed="10"/>
            <rFont val="Meiryo UI"/>
            <family val="3"/>
            <charset val="128"/>
          </rPr>
          <t>納品希望日の入力
通常は約１週間</t>
        </r>
      </text>
    </comment>
    <comment ref="B10" authorId="0" shapeId="0" xr:uid="{8E25831D-BC70-442A-8869-CD9CA909E617}">
      <text>
        <r>
          <rPr>
            <b/>
            <sz val="12"/>
            <color indexed="10"/>
            <rFont val="Meiryo UI"/>
            <family val="3"/>
            <charset val="128"/>
          </rPr>
          <t xml:space="preserve">お届け先が違う場合のみ記入してください。
複数送付先がある場合は、下記sheet「複数送付先」をご利用下さい。
</t>
        </r>
        <r>
          <rPr>
            <b/>
            <sz val="12"/>
            <color indexed="39"/>
            <rFont val="Meiryo UI"/>
            <family val="3"/>
            <charset val="128"/>
          </rPr>
          <t>（注意）複数送付先がある場合、送料計算対応してない為　ＦＡＸ申込確認の際に改めて送料のご案内をさせて頂きます。</t>
        </r>
      </text>
    </comment>
    <comment ref="B15" authorId="0" shapeId="0" xr:uid="{333AB7F4-A9E2-44AC-94F6-11891907C025}">
      <text>
        <r>
          <rPr>
            <b/>
            <sz val="12"/>
            <color indexed="10"/>
            <rFont val="Meiryo UI"/>
            <family val="3"/>
            <charset val="128"/>
          </rPr>
          <t>プルダウンよりお選び下さい
ＢＯＸ・封筒タイプも下の方にあります。
タイプにより、包装紙・熨斗・メッセージなどの不可があります。右の表で確認をお願いします。</t>
        </r>
      </text>
    </comment>
    <comment ref="G15" authorId="0" shapeId="0" xr:uid="{A57247A7-71D9-4E80-B2C8-E1218D9AF928}">
      <text>
        <r>
          <rPr>
            <b/>
            <sz val="12"/>
            <color indexed="10"/>
            <rFont val="Meiryo UI"/>
            <family val="3"/>
            <charset val="128"/>
          </rPr>
          <t>個数を入力してください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B6540B5B-CF89-45A7-A226-FE146D1395B9}">
      <text>
        <r>
          <rPr>
            <b/>
            <sz val="12"/>
            <color indexed="10"/>
            <rFont val="Meiryo UI"/>
            <family val="3"/>
            <charset val="128"/>
          </rPr>
          <t xml:space="preserve">料金・送料・値引き等は自動計算されます。
</t>
        </r>
        <r>
          <rPr>
            <b/>
            <sz val="12"/>
            <color indexed="12"/>
            <rFont val="Meiryo UI"/>
            <family val="3"/>
            <charset val="128"/>
          </rPr>
          <t>複数送付先がある場合は、対応していない為、申込確認ＦＡＸの際ご案内させて頂きます。</t>
        </r>
      </text>
    </comment>
    <comment ref="B25" authorId="0" shapeId="0" xr:uid="{0B53C24C-CB66-4FB7-94E2-F3FDD086A125}">
      <text>
        <r>
          <rPr>
            <b/>
            <sz val="12"/>
            <color indexed="10"/>
            <rFont val="Meiryo UI"/>
            <family val="3"/>
            <charset val="128"/>
          </rPr>
          <t>封筒タイプは「熨斗」不可です。
通常は外熨斗、紅白蝶結びです。
下記「sheet熨斗種類・熨斗字体」参考にしてください。</t>
        </r>
      </text>
    </comment>
    <comment ref="G25" authorId="0" shapeId="0" xr:uid="{6FD83E7A-F119-46DC-BFDA-F4160967CA45}">
      <text>
        <r>
          <rPr>
            <b/>
            <sz val="12"/>
            <color indexed="10"/>
            <rFont val="Meiryo UI"/>
            <family val="3"/>
            <charset val="128"/>
          </rPr>
          <t>下記「sheet包装紙」参考にしてください。
封筒タイプは「包装紙」不可です。</t>
        </r>
      </text>
    </comment>
    <comment ref="H25" authorId="0" shapeId="0" xr:uid="{5814A101-812C-4F38-834B-A4305B2411E3}">
      <text>
        <r>
          <rPr>
            <b/>
            <sz val="12"/>
            <color indexed="10"/>
            <rFont val="Meiryo UI"/>
            <family val="3"/>
            <charset val="128"/>
          </rPr>
          <t>⇒　メッセージカードＩＤよりＩＤ番号を取得して入力してください。
封筒タイプは「メッセージ」不可です。</t>
        </r>
      </text>
    </comment>
    <comment ref="I25" authorId="0" shapeId="0" xr:uid="{2E1298BD-D774-42C4-9F4B-03F7A590E54D}">
      <text>
        <r>
          <rPr>
            <b/>
            <sz val="12"/>
            <color indexed="10"/>
            <rFont val="Meiryo UI"/>
            <family val="3"/>
            <charset val="128"/>
          </rPr>
          <t>手提げ袋は、下記「sheet手提げ袋」を参考にして頂き、プルダウンよりお選び下さい。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<sst xmlns="http://schemas.openxmlformats.org/spreadsheetml/2006/main" count="472" uniqueCount="267">
  <si>
    <t>お届け希望日</t>
    <rPh sb="1" eb="2">
      <t>トド</t>
    </rPh>
    <rPh sb="3" eb="6">
      <t>キボウビ</t>
    </rPh>
    <phoneticPr fontId="2"/>
  </si>
  <si>
    <t>お客様名</t>
    <rPh sb="1" eb="3">
      <t>キャクサマ</t>
    </rPh>
    <rPh sb="3" eb="4">
      <t>メイ</t>
    </rPh>
    <phoneticPr fontId="4"/>
  </si>
  <si>
    <t>ご担当者</t>
    <rPh sb="1" eb="4">
      <t>タントウシャ</t>
    </rPh>
    <phoneticPr fontId="4"/>
  </si>
  <si>
    <t>ご住所
（送付先）</t>
    <rPh sb="1" eb="3">
      <t>ジュウショ</t>
    </rPh>
    <rPh sb="5" eb="7">
      <t>ソウフ</t>
    </rPh>
    <rPh sb="7" eb="8">
      <t>サキ</t>
    </rPh>
    <phoneticPr fontId="4"/>
  </si>
  <si>
    <t>電話番号</t>
    <rPh sb="0" eb="2">
      <t>デンワ</t>
    </rPh>
    <rPh sb="2" eb="4">
      <t>バンゴウ</t>
    </rPh>
    <phoneticPr fontId="4"/>
  </si>
  <si>
    <t>Ｆ Ａ Ｘ</t>
    <phoneticPr fontId="4"/>
  </si>
  <si>
    <t>お申込内容</t>
    <rPh sb="1" eb="3">
      <t>モウシコミ</t>
    </rPh>
    <rPh sb="3" eb="5">
      <t>ナイヨウ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</si>
  <si>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</si>
  <si>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</si>
  <si>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</si>
  <si>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のし（上）</t>
    <rPh sb="3" eb="4">
      <t>ウエ</t>
    </rPh>
    <phoneticPr fontId="2"/>
  </si>
  <si>
    <t>のし（下）</t>
    <rPh sb="3" eb="4">
      <t>シタ</t>
    </rPh>
    <phoneticPr fontId="2"/>
  </si>
  <si>
    <t>最短希望の場合は「最短」と入力してください。通常申込み後、１週間位です。</t>
    <rPh sb="22" eb="24">
      <t>ツウジョウ</t>
    </rPh>
    <rPh sb="24" eb="26">
      <t>モウシコ</t>
    </rPh>
    <rPh sb="27" eb="28">
      <t>ゴ</t>
    </rPh>
    <rPh sb="30" eb="32">
      <t>シュウカン</t>
    </rPh>
    <rPh sb="32" eb="33">
      <t>グライ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</si>
  <si>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4"/>
  </si>
  <si>
    <t>　　年　　　月　　　日</t>
    <rPh sb="2" eb="3">
      <t>トシ</t>
    </rPh>
    <rPh sb="6" eb="7">
      <t>ツキ</t>
    </rPh>
    <rPh sb="10" eb="11">
      <t>ヒ</t>
    </rPh>
    <phoneticPr fontId="4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</si>
  <si>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4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</si>
  <si>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4"/>
  </si>
  <si>
    <t>受領者</t>
    <phoneticPr fontId="2"/>
  </si>
  <si>
    <t>ＴＥＬ：054-203-6877　　ＦＡＸ：054-203-6878　　営業時間　平日9：00～17：00</t>
    <phoneticPr fontId="4"/>
  </si>
  <si>
    <t>静岡ユニオントラベル行　　ＦＡＸ ０５４ｰ２０３-６８７８</t>
    <rPh sb="0" eb="2">
      <t>シズオカ</t>
    </rPh>
    <rPh sb="10" eb="11">
      <t>イ</t>
    </rPh>
    <phoneticPr fontId="2"/>
  </si>
  <si>
    <t>商　品　合　計</t>
    <rPh sb="0" eb="1">
      <t>ショウ</t>
    </rPh>
    <rPh sb="2" eb="3">
      <t>ヒン</t>
    </rPh>
    <rPh sb="4" eb="5">
      <t>ア</t>
    </rPh>
    <rPh sb="6" eb="7">
      <t>ケイ</t>
    </rPh>
    <phoneticPr fontId="2"/>
  </si>
  <si>
    <t>フォルテ（ＢＯＸ）</t>
    <phoneticPr fontId="2"/>
  </si>
  <si>
    <t>ギャロップ（ＢＯＸ）</t>
    <phoneticPr fontId="2"/>
  </si>
  <si>
    <t>ジャズ（ＢＯＸ）</t>
    <phoneticPr fontId="2"/>
  </si>
  <si>
    <t>カルテット（ＢＯＸ）</t>
    <phoneticPr fontId="2"/>
  </si>
  <si>
    <t>ビオラ（ＢＯＸ）</t>
    <phoneticPr fontId="2"/>
  </si>
  <si>
    <t>シンフォニー（ＢＯＸ）</t>
    <phoneticPr fontId="2"/>
  </si>
  <si>
    <t>ノクターン（ＢＯＸ）</t>
    <phoneticPr fontId="2"/>
  </si>
  <si>
    <t>フォルテ（封筒）</t>
    <rPh sb="5" eb="7">
      <t>フウトウ</t>
    </rPh>
    <phoneticPr fontId="2"/>
  </si>
  <si>
    <t>ギャロップ（封筒）</t>
    <phoneticPr fontId="2"/>
  </si>
  <si>
    <t>ジャズ（封筒）</t>
    <phoneticPr fontId="2"/>
  </si>
  <si>
    <t>カルテット（封筒）</t>
    <phoneticPr fontId="2"/>
  </si>
  <si>
    <t>ビオラ（封筒）</t>
    <phoneticPr fontId="2"/>
  </si>
  <si>
    <t>シンフォニー（封筒）</t>
    <phoneticPr fontId="2"/>
  </si>
  <si>
    <t>ノクターン（封筒）</t>
    <phoneticPr fontId="2"/>
  </si>
  <si>
    <t>包装紙</t>
    <rPh sb="0" eb="2">
      <t>ホウソウ</t>
    </rPh>
    <rPh sb="2" eb="3">
      <t>シ</t>
    </rPh>
    <phoneticPr fontId="2"/>
  </si>
  <si>
    <t>メッセージカードＩＤ</t>
    <phoneticPr fontId="2"/>
  </si>
  <si>
    <t>手提げ袋</t>
    <rPh sb="0" eb="2">
      <t>テサ</t>
    </rPh>
    <rPh sb="3" eb="4">
      <t>フクロ</t>
    </rPh>
    <phoneticPr fontId="2"/>
  </si>
  <si>
    <t>送料30,000円（税抜）且つ一括納品の場合　送料サービス
それ以外１カ所につき税込715円</t>
    <rPh sb="0" eb="2">
      <t>ソウリョウ</t>
    </rPh>
    <rPh sb="32" eb="34">
      <t>イガイ</t>
    </rPh>
    <rPh sb="36" eb="37">
      <t>ショ</t>
    </rPh>
    <rPh sb="40" eb="42">
      <t>ゼイコミ</t>
    </rPh>
    <rPh sb="45" eb="46">
      <t>エン</t>
    </rPh>
    <phoneticPr fontId="2"/>
  </si>
  <si>
    <t>記念品</t>
    <rPh sb="0" eb="3">
      <t>キネンヒン</t>
    </rPh>
    <phoneticPr fontId="2"/>
  </si>
  <si>
    <t>一般的な贈り物</t>
  </si>
  <si>
    <t>紅白蝶結び</t>
    <phoneticPr fontId="2"/>
  </si>
  <si>
    <t>手土産</t>
  </si>
  <si>
    <t>謝礼</t>
  </si>
  <si>
    <t>お別れ</t>
  </si>
  <si>
    <t>楽屋見舞い</t>
  </si>
  <si>
    <t>陣中見舞い</t>
  </si>
  <si>
    <t>粗品、粗菓</t>
  </si>
  <si>
    <t>御礼、寸志</t>
  </si>
  <si>
    <t>御餞別、御礼</t>
  </si>
  <si>
    <t>楽屋御見舞、</t>
    <phoneticPr fontId="24"/>
  </si>
  <si>
    <t>陣中御見舞</t>
  </si>
  <si>
    <t>御部屋御見舞、</t>
  </si>
  <si>
    <t>水屋御見舞</t>
  </si>
  <si>
    <t>季節の御挨拶</t>
  </si>
  <si>
    <t>紅白蝶結び</t>
    <rPh sb="0" eb="2">
      <t>コウハク</t>
    </rPh>
    <rPh sb="2" eb="3">
      <t>チョウ</t>
    </rPh>
    <rPh sb="3" eb="4">
      <t>ムス</t>
    </rPh>
    <phoneticPr fontId="24"/>
  </si>
  <si>
    <t>目上の方に季節のご挨拶をする時は「御伺い」の方を使用します。</t>
  </si>
  <si>
    <t>残暑御見舞（御伺い）は8月の立秋からです。</t>
  </si>
  <si>
    <t>冬の御挨拶</t>
  </si>
  <si>
    <t>夏の御挨拶</t>
  </si>
  <si>
    <t>新年の御挨拶</t>
  </si>
  <si>
    <t>御歳暮、</t>
  </si>
  <si>
    <t>御中元、</t>
  </si>
  <si>
    <t>御年賀</t>
  </si>
  <si>
    <t>寒中御見舞、</t>
  </si>
  <si>
    <t>暑中御見舞、</t>
  </si>
  <si>
    <t>寒中御伺い</t>
  </si>
  <si>
    <t>暑中御伺い、</t>
  </si>
  <si>
    <t>残暑御見舞、</t>
  </si>
  <si>
    <t>残暑御伺い</t>
  </si>
  <si>
    <t>その他のお祝い</t>
  </si>
  <si>
    <t>出産のお祝い</t>
  </si>
  <si>
    <t>蝶結びは、何度あっても良いお祝い事などに使用します。</t>
  </si>
  <si>
    <t>長寿のお祝い</t>
  </si>
  <si>
    <t>移転のお祝い</t>
  </si>
  <si>
    <t>出産祝いのお返し</t>
  </si>
  <si>
    <t>寿、御祝</t>
  </si>
  <si>
    <t>新築祝、</t>
  </si>
  <si>
    <t>御祝、</t>
  </si>
  <si>
    <t>出産内祝い</t>
  </si>
  <si>
    <t>長寿祝いのお返し</t>
  </si>
  <si>
    <t>引越御祝い</t>
  </si>
  <si>
    <t>御出産祝い</t>
  </si>
  <si>
    <t>内祝</t>
  </si>
  <si>
    <t>移転の祝いのお返し</t>
  </si>
  <si>
    <t>学校行事のお祝い</t>
  </si>
  <si>
    <t>新築内祝い</t>
  </si>
  <si>
    <t>御祝</t>
  </si>
  <si>
    <t>行事祝いのお返し</t>
  </si>
  <si>
    <t>一般のお祝い</t>
  </si>
  <si>
    <t>弔事</t>
    <phoneticPr fontId="24"/>
  </si>
  <si>
    <t>白黒結び切り</t>
    <rPh sb="0" eb="2">
      <t>シロクロ</t>
    </rPh>
    <phoneticPr fontId="24"/>
  </si>
  <si>
    <t>※弔事の時は熨斗はつきません。</t>
    <phoneticPr fontId="24"/>
  </si>
  <si>
    <t>結びきりは、繰り返す事をはばかられることに使用します。</t>
  </si>
  <si>
    <t>仏式の「満中陰志」は関西で49日までに使います。</t>
    <phoneticPr fontId="24"/>
  </si>
  <si>
    <t>「志」は一般的に49日までに使います。</t>
  </si>
  <si>
    <t>仏式</t>
  </si>
  <si>
    <t>御供えのお返し</t>
  </si>
  <si>
    <t>神式</t>
  </si>
  <si>
    <t>キリスト教式</t>
  </si>
  <si>
    <t>法要の御供え</t>
  </si>
  <si>
    <t>粗供養、志、</t>
  </si>
  <si>
    <t>御供、</t>
  </si>
  <si>
    <t>満中陰志</t>
  </si>
  <si>
    <t>奉献、御供</t>
  </si>
  <si>
    <t>昇天記念</t>
  </si>
  <si>
    <t>御仏前</t>
  </si>
  <si>
    <t>偲び草、志</t>
  </si>
  <si>
    <t>結婚のお祝い</t>
  </si>
  <si>
    <t>紅白10本結び切り</t>
    <phoneticPr fontId="24"/>
  </si>
  <si>
    <t>主に結婚に関する行事に使用します。</t>
  </si>
  <si>
    <t>結婚のお祝いのお返し</t>
  </si>
  <si>
    <t>※当日、式場でお渡しするものです。</t>
  </si>
  <si>
    <t>内祝、</t>
  </si>
  <si>
    <t>御結婚祝い</t>
  </si>
  <si>
    <t>結婚内祝い</t>
  </si>
  <si>
    <t>寿</t>
  </si>
  <si>
    <t>※名入れは連名で「右側が新郎、左側が新婦」でお入れします。</t>
  </si>
  <si>
    <t>お見舞</t>
  </si>
  <si>
    <t>紅白５本結び切り</t>
    <rPh sb="0" eb="2">
      <t>コウハク</t>
    </rPh>
    <rPh sb="3" eb="4">
      <t>ホン</t>
    </rPh>
    <rPh sb="4" eb="5">
      <t>ムス</t>
    </rPh>
    <rPh sb="6" eb="7">
      <t>キ</t>
    </rPh>
    <phoneticPr fontId="24"/>
  </si>
  <si>
    <t>「御見舞」は病気・けが・災害に見舞われた方へ、「快気内祝」や「内祝」を御見舞を頂いた方へ、お世話になった病院の方へ「御礼」をお渡しします。</t>
  </si>
  <si>
    <t>※あわび熨斗を外して「御見舞」の掛け紙として使用します。</t>
  </si>
  <si>
    <t>病気見舞い</t>
  </si>
  <si>
    <t>快気のお祝い</t>
  </si>
  <si>
    <t>病院等のお礼の時に使用します。 例えば、先生や看護婦さんなどへの贈り物に使います。</t>
  </si>
  <si>
    <t>御見舞</t>
  </si>
  <si>
    <t>快気祝、全快祝</t>
  </si>
  <si>
    <t>お見舞のお返し</t>
  </si>
  <si>
    <t>御礼</t>
  </si>
  <si>
    <t>快気内祝い</t>
  </si>
  <si>
    <t>ゴシック体</t>
    <rPh sb="4" eb="5">
      <t>タイ</t>
    </rPh>
    <phoneticPr fontId="2"/>
  </si>
  <si>
    <t>有り/無し</t>
    <rPh sb="0" eb="1">
      <t>ア</t>
    </rPh>
    <rPh sb="3" eb="4">
      <t>ナ</t>
    </rPh>
    <phoneticPr fontId="2"/>
  </si>
  <si>
    <t>リンベルホワイト</t>
    <phoneticPr fontId="2"/>
  </si>
  <si>
    <t>外熨斗</t>
    <rPh sb="0" eb="1">
      <t>ソト</t>
    </rPh>
    <rPh sb="1" eb="3">
      <t>ノシ</t>
    </rPh>
    <phoneticPr fontId="2"/>
  </si>
  <si>
    <t>明朝体</t>
    <rPh sb="0" eb="3">
      <t>ミンチョウタイ</t>
    </rPh>
    <phoneticPr fontId="2"/>
  </si>
  <si>
    <t>無し</t>
    <rPh sb="0" eb="1">
      <t>ナ</t>
    </rPh>
    <phoneticPr fontId="2"/>
  </si>
  <si>
    <t>内熨斗</t>
    <rPh sb="0" eb="1">
      <t>ウチ</t>
    </rPh>
    <rPh sb="1" eb="3">
      <t>ノシ</t>
    </rPh>
    <phoneticPr fontId="2"/>
  </si>
  <si>
    <t>紅白10本結び切り</t>
  </si>
  <si>
    <t>楷書体</t>
    <rPh sb="0" eb="3">
      <t>カイショタイ</t>
    </rPh>
    <phoneticPr fontId="2"/>
  </si>
  <si>
    <t>リンベル（小）</t>
    <rPh sb="5" eb="6">
      <t>ショウ</t>
    </rPh>
    <phoneticPr fontId="2"/>
  </si>
  <si>
    <t>行書体</t>
    <rPh sb="0" eb="3">
      <t>ギョウショタイ</t>
    </rPh>
    <phoneticPr fontId="2"/>
  </si>
  <si>
    <t>リンベル（中）</t>
    <rPh sb="5" eb="6">
      <t>チュウ</t>
    </rPh>
    <phoneticPr fontId="2"/>
  </si>
  <si>
    <t>リンベル（大縦）</t>
    <rPh sb="5" eb="6">
      <t>ダイ</t>
    </rPh>
    <rPh sb="6" eb="7">
      <t>タテ</t>
    </rPh>
    <phoneticPr fontId="2"/>
  </si>
  <si>
    <t>クラシックローズ</t>
    <phoneticPr fontId="2"/>
  </si>
  <si>
    <t>リンベル（大横）</t>
    <rPh sb="5" eb="7">
      <t>オオヨコ</t>
    </rPh>
    <phoneticPr fontId="2"/>
  </si>
  <si>
    <t>シルバー</t>
    <phoneticPr fontId="2"/>
  </si>
  <si>
    <t>ネイビー</t>
    <phoneticPr fontId="2"/>
  </si>
  <si>
    <t>熨斗</t>
    <rPh sb="0" eb="2">
      <t>ノシ</t>
    </rPh>
    <phoneticPr fontId="2"/>
  </si>
  <si>
    <t>熨斗種類</t>
    <rPh sb="0" eb="2">
      <t>ノシ</t>
    </rPh>
    <rPh sb="2" eb="4">
      <t>シュルイ</t>
    </rPh>
    <phoneticPr fontId="2"/>
  </si>
  <si>
    <t>熨斗字体</t>
    <rPh sb="0" eb="2">
      <t>ノシ</t>
    </rPh>
    <rPh sb="2" eb="4">
      <t>ジタイ</t>
    </rPh>
    <phoneticPr fontId="2"/>
  </si>
  <si>
    <t>字体を選ぶ</t>
    <rPh sb="0" eb="2">
      <t>ジタイ</t>
    </rPh>
    <rPh sb="3" eb="4">
      <t>エラ</t>
    </rPh>
    <phoneticPr fontId="2"/>
  </si>
  <si>
    <t>第10回定期大会</t>
    <rPh sb="0" eb="1">
      <t>ダイ</t>
    </rPh>
    <rPh sb="3" eb="4">
      <t>カイ</t>
    </rPh>
    <rPh sb="4" eb="6">
      <t>テイキ</t>
    </rPh>
    <rPh sb="6" eb="8">
      <t>タイカイ</t>
    </rPh>
    <phoneticPr fontId="2"/>
  </si>
  <si>
    <t>静岡県静岡市</t>
    <rPh sb="0" eb="3">
      <t>シズオカケン</t>
    </rPh>
    <rPh sb="3" eb="5">
      <t>シズオカ</t>
    </rPh>
    <rPh sb="5" eb="6">
      <t>シ</t>
    </rPh>
    <phoneticPr fontId="2"/>
  </si>
  <si>
    <t>https://www.ringbell.co.jp/ringbell/contents/msgcard/#attention</t>
    <phoneticPr fontId="2"/>
  </si>
  <si>
    <t>保存して頂きますと「ＩＤ」が発行されるので、そのＩＤ番号を入力してください。</t>
    <rPh sb="0" eb="2">
      <t>ホゾン</t>
    </rPh>
    <rPh sb="4" eb="5">
      <t>イタダ</t>
    </rPh>
    <rPh sb="14" eb="16">
      <t>ハッコウ</t>
    </rPh>
    <rPh sb="26" eb="28">
      <t>バンゴウ</t>
    </rPh>
    <rPh sb="29" eb="31">
      <t>ニュウリョク</t>
    </rPh>
    <phoneticPr fontId="2"/>
  </si>
  <si>
    <t>お届け先が違う場合のみ下記にご記入お願いします。</t>
    <phoneticPr fontId="2"/>
  </si>
  <si>
    <t>〒</t>
    <phoneticPr fontId="2"/>
  </si>
  <si>
    <t>カードタイプ専用</t>
    <phoneticPr fontId="2"/>
  </si>
  <si>
    <t>カードタイプ専用</t>
    <rPh sb="6" eb="8">
      <t>センヨウ</t>
    </rPh>
    <phoneticPr fontId="2"/>
  </si>
  <si>
    <t>19.8㎝×15.9㎝×9㎝</t>
    <phoneticPr fontId="2"/>
  </si>
  <si>
    <t>31㎝×26㎝×11㎝</t>
    <phoneticPr fontId="2"/>
  </si>
  <si>
    <r>
      <t>32㎝×32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×11</t>
    </r>
    <r>
      <rPr>
        <sz val="11"/>
        <color theme="1"/>
        <rFont val="Segoe UI Symbol"/>
        <family val="2"/>
      </rPr>
      <t>㎝</t>
    </r>
    <phoneticPr fontId="2"/>
  </si>
  <si>
    <r>
      <t>44㎝×34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×18</t>
    </r>
    <r>
      <rPr>
        <sz val="11"/>
        <color theme="1"/>
        <rFont val="Segoe UI Symbol"/>
        <family val="2"/>
      </rPr>
      <t>㎝</t>
    </r>
    <phoneticPr fontId="2"/>
  </si>
  <si>
    <r>
      <t>36㎝×45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×12</t>
    </r>
    <r>
      <rPr>
        <sz val="11"/>
        <color theme="1"/>
        <rFont val="Segoe UI Symbol"/>
        <family val="2"/>
      </rPr>
      <t>㎝</t>
    </r>
    <phoneticPr fontId="2"/>
  </si>
  <si>
    <t>カタログタイプ</t>
    <phoneticPr fontId="2"/>
  </si>
  <si>
    <t>カードタイプ封筒</t>
    <rPh sb="6" eb="8">
      <t>フウトウ</t>
    </rPh>
    <phoneticPr fontId="2"/>
  </si>
  <si>
    <t>カードタイプＢＯＸ</t>
    <phoneticPr fontId="2"/>
  </si>
  <si>
    <t>不要</t>
    <rPh sb="0" eb="2">
      <t>フヨウ</t>
    </rPh>
    <phoneticPr fontId="2"/>
  </si>
  <si>
    <t>お任せ</t>
    <rPh sb="1" eb="2">
      <t>マカ</t>
    </rPh>
    <phoneticPr fontId="2"/>
  </si>
  <si>
    <t>お申込日</t>
    <rPh sb="1" eb="4">
      <t>モウシコミビ</t>
    </rPh>
    <phoneticPr fontId="2"/>
  </si>
  <si>
    <t>リンベルカタログギフト　申込書</t>
    <rPh sb="12" eb="15">
      <t>モウシコミショ</t>
    </rPh>
    <phoneticPr fontId="2"/>
  </si>
  <si>
    <t>労働組合・互助会のお客様</t>
    <rPh sb="0" eb="4">
      <t>ロウドウクミアイ</t>
    </rPh>
    <rPh sb="5" eb="8">
      <t>ゴジョカイ</t>
    </rPh>
    <rPh sb="10" eb="12">
      <t>キャクサマ</t>
    </rPh>
    <phoneticPr fontId="2"/>
  </si>
  <si>
    <t>後日、ユニオントラベルより請求書を郵送させて頂きます。</t>
    <rPh sb="0" eb="2">
      <t>ゴジツ</t>
    </rPh>
    <rPh sb="13" eb="16">
      <t>セイキュウショ</t>
    </rPh>
    <rPh sb="17" eb="19">
      <t>ユウソウ</t>
    </rPh>
    <rPh sb="22" eb="23">
      <t>イタダ</t>
    </rPh>
    <phoneticPr fontId="2"/>
  </si>
  <si>
    <t>商品に請求書は同梱されませんのでご注意してください。</t>
    <rPh sb="0" eb="2">
      <t>ショウヒン</t>
    </rPh>
    <rPh sb="3" eb="6">
      <t>セイキュウショ</t>
    </rPh>
    <rPh sb="7" eb="9">
      <t>ドウコン</t>
    </rPh>
    <rPh sb="17" eb="19">
      <t>チュウイ</t>
    </rPh>
    <phoneticPr fontId="2"/>
  </si>
  <si>
    <t>一般のお客様</t>
    <rPh sb="0" eb="2">
      <t>イッパン</t>
    </rPh>
    <rPh sb="4" eb="6">
      <t>キャクサマ</t>
    </rPh>
    <phoneticPr fontId="2"/>
  </si>
  <si>
    <t>申込確認後、請求書をＦＡＸさせて頂きます。</t>
    <rPh sb="0" eb="5">
      <t>モウシコミカクニンゴ</t>
    </rPh>
    <rPh sb="6" eb="9">
      <t>セイキュウショ</t>
    </rPh>
    <rPh sb="16" eb="17">
      <t>イタダ</t>
    </rPh>
    <phoneticPr fontId="2"/>
  </si>
  <si>
    <t>請求書の原本・領収書は、ご入金確認後郵送させて頂きます。</t>
    <rPh sb="0" eb="3">
      <t>セイキュウショ</t>
    </rPh>
    <rPh sb="4" eb="6">
      <t>ゲンホン</t>
    </rPh>
    <rPh sb="7" eb="10">
      <t>リョウシュウショ</t>
    </rPh>
    <rPh sb="13" eb="15">
      <t>ニュウキン</t>
    </rPh>
    <rPh sb="15" eb="18">
      <t>カクニンゴ</t>
    </rPh>
    <rPh sb="18" eb="20">
      <t>ユウソウ</t>
    </rPh>
    <rPh sb="23" eb="24">
      <t>イタダ</t>
    </rPh>
    <phoneticPr fontId="2"/>
  </si>
  <si>
    <t>商品の発送は、ご入金確認後 １週間ほどのお時間がかかります。</t>
    <rPh sb="0" eb="2">
      <t>ショウヒン</t>
    </rPh>
    <rPh sb="3" eb="5">
      <t>ハッソウ</t>
    </rPh>
    <rPh sb="8" eb="10">
      <t>ニュウキン</t>
    </rPh>
    <rPh sb="10" eb="13">
      <t>カクニンゴ</t>
    </rPh>
    <rPh sb="15" eb="17">
      <t>シュウカン</t>
    </rPh>
    <rPh sb="21" eb="23">
      <t>ジカン</t>
    </rPh>
    <phoneticPr fontId="2"/>
  </si>
  <si>
    <t>カタログギフトが丁度入る大きさです</t>
    <rPh sb="8" eb="10">
      <t>チョウド</t>
    </rPh>
    <rPh sb="10" eb="11">
      <t>ハイ</t>
    </rPh>
    <rPh sb="12" eb="13">
      <t>オオ</t>
    </rPh>
    <phoneticPr fontId="2"/>
  </si>
  <si>
    <t>最短</t>
    <rPh sb="0" eb="2">
      <t>サイタン</t>
    </rPh>
    <phoneticPr fontId="2"/>
  </si>
  <si>
    <t>○○○株式会社</t>
    <rPh sb="3" eb="7">
      <t>カブシキガイシャ</t>
    </rPh>
    <phoneticPr fontId="2"/>
  </si>
  <si>
    <t>山下</t>
    <rPh sb="0" eb="2">
      <t>ヤマシタ</t>
    </rPh>
    <phoneticPr fontId="2"/>
  </si>
  <si>
    <t>〒422-○○○○</t>
    <phoneticPr fontId="2"/>
  </si>
  <si>
    <t>静岡県静岡市駿河区○○○４-１２</t>
    <rPh sb="0" eb="3">
      <t>シズオカケン</t>
    </rPh>
    <rPh sb="3" eb="6">
      <t>シズオカシ</t>
    </rPh>
    <rPh sb="6" eb="9">
      <t>スルガク</t>
    </rPh>
    <phoneticPr fontId="2"/>
  </si>
  <si>
    <t>054-○○○-○○○○</t>
    <phoneticPr fontId="2"/>
  </si>
  <si>
    <t>プレゼンテージ　デュオ</t>
  </si>
  <si>
    <t>紅白蝶結び</t>
  </si>
  <si>
    <t>○○株式会社</t>
    <rPh sb="2" eb="6">
      <t>カブシキガイシャ</t>
    </rPh>
    <phoneticPr fontId="2"/>
  </si>
  <si>
    <t>リンベルホワイト</t>
  </si>
  <si>
    <t>ＩＤ1212121</t>
    <phoneticPr fontId="2"/>
  </si>
  <si>
    <t>包装紙</t>
    <rPh sb="0" eb="3">
      <t>ホウソウシ</t>
    </rPh>
    <phoneticPr fontId="2"/>
  </si>
  <si>
    <t>商品名</t>
    <rPh sb="0" eb="2">
      <t>ショウヒン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</si>
  <si>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</si>
  <si>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</si>
  <si>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</si>
  <si>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お名前</t>
    <rPh sb="1" eb="3">
      <t>ナマエ</t>
    </rPh>
    <phoneticPr fontId="2"/>
  </si>
  <si>
    <t>お届け先①</t>
    <rPh sb="1" eb="2">
      <t>トド</t>
    </rPh>
    <rPh sb="3" eb="4">
      <t>サキ</t>
    </rPh>
    <phoneticPr fontId="2"/>
  </si>
  <si>
    <t>カードタイプ専用</t>
  </si>
  <si>
    <t>（例）</t>
    <rPh sb="1" eb="2">
      <t>レイ</t>
    </rPh>
    <phoneticPr fontId="2"/>
  </si>
  <si>
    <t>○○有限会社</t>
    <rPh sb="2" eb="6">
      <t>ユウゲンガイシャ</t>
    </rPh>
    <phoneticPr fontId="2"/>
  </si>
  <si>
    <t>422-○○○</t>
    <phoneticPr fontId="2"/>
  </si>
  <si>
    <t>静岡市葵区○○　○○ビル　○階</t>
    <rPh sb="0" eb="3">
      <t>シズオカシ</t>
    </rPh>
    <rPh sb="3" eb="5">
      <t>アオイク</t>
    </rPh>
    <rPh sb="14" eb="15">
      <t>カイ</t>
    </rPh>
    <phoneticPr fontId="2"/>
  </si>
  <si>
    <t>プレゼンテージ　ギャロップ</t>
  </si>
  <si>
    <t>フローラルピンク</t>
  </si>
  <si>
    <t>ＩＤ2412121</t>
    <phoneticPr fontId="2"/>
  </si>
  <si>
    <t>お届け先②</t>
    <rPh sb="1" eb="2">
      <t>トド</t>
    </rPh>
    <rPh sb="3" eb="4">
      <t>サキ</t>
    </rPh>
    <phoneticPr fontId="2"/>
  </si>
  <si>
    <t>お届け先➂</t>
    <rPh sb="1" eb="2">
      <t>トド</t>
    </rPh>
    <rPh sb="3" eb="4">
      <t>サキ</t>
    </rPh>
    <phoneticPr fontId="2"/>
  </si>
  <si>
    <t>お届け先④</t>
    <rPh sb="1" eb="2">
      <t>トド</t>
    </rPh>
    <rPh sb="3" eb="4">
      <t>サキ</t>
    </rPh>
    <phoneticPr fontId="2"/>
  </si>
  <si>
    <t>下記を入力してください。これより上の行は、印刷されません。</t>
    <rPh sb="0" eb="2">
      <t>カキ</t>
    </rPh>
    <rPh sb="3" eb="5">
      <t>ニュウリョク</t>
    </rPh>
    <rPh sb="16" eb="17">
      <t>ウエ</t>
    </rPh>
    <rPh sb="18" eb="19">
      <t>ギョウ</t>
    </rPh>
    <rPh sb="21" eb="23">
      <t>インサツ</t>
    </rPh>
    <phoneticPr fontId="2"/>
  </si>
  <si>
    <t>下記「sheet　記入例」を参考にしてください。
複数送付先がある場合は、下記複数送付先をご利用してください。</t>
    <rPh sb="0" eb="2">
      <t>カキ</t>
    </rPh>
    <rPh sb="9" eb="11">
      <t>キニュウ</t>
    </rPh>
    <rPh sb="11" eb="12">
      <t>レイ</t>
    </rPh>
    <rPh sb="14" eb="16">
      <t>サンコウ</t>
    </rPh>
    <rPh sb="25" eb="27">
      <t>フクスウ</t>
    </rPh>
    <rPh sb="27" eb="29">
      <t>ソウフ</t>
    </rPh>
    <rPh sb="29" eb="30">
      <t>サキ</t>
    </rPh>
    <rPh sb="33" eb="35">
      <t>バアイ</t>
    </rPh>
    <rPh sb="37" eb="39">
      <t>カキ</t>
    </rPh>
    <rPh sb="39" eb="41">
      <t>フクスウ</t>
    </rPh>
    <rPh sb="41" eb="43">
      <t>ソウフ</t>
    </rPh>
    <rPh sb="43" eb="44">
      <t>サキ</t>
    </rPh>
    <rPh sb="46" eb="48">
      <t>リヨウ</t>
    </rPh>
    <phoneticPr fontId="2"/>
  </si>
  <si>
    <t>複数お届け先がある場合は、下記お届け先を入力して頂き、　申込用紙と一緒にＦＡＸをお願いします。</t>
    <rPh sb="0" eb="2">
      <t>フクスウ</t>
    </rPh>
    <rPh sb="3" eb="4">
      <t>トド</t>
    </rPh>
    <rPh sb="5" eb="6">
      <t>サキ</t>
    </rPh>
    <rPh sb="9" eb="11">
      <t>バアイ</t>
    </rPh>
    <rPh sb="13" eb="15">
      <t>カキ</t>
    </rPh>
    <rPh sb="16" eb="17">
      <t>トド</t>
    </rPh>
    <rPh sb="18" eb="19">
      <t>サキ</t>
    </rPh>
    <rPh sb="20" eb="22">
      <t>ニュウリョク</t>
    </rPh>
    <rPh sb="24" eb="25">
      <t>イタダ</t>
    </rPh>
    <rPh sb="28" eb="30">
      <t>モウシコミ</t>
    </rPh>
    <rPh sb="30" eb="32">
      <t>ヨウシ</t>
    </rPh>
    <rPh sb="33" eb="35">
      <t>イッショ</t>
    </rPh>
    <rPh sb="41" eb="42">
      <t>ネガ</t>
    </rPh>
    <phoneticPr fontId="2"/>
  </si>
  <si>
    <t>その際、申込み用紙の下段（商品名・熨斗など）は入力せずに、こちらのシートへ入力をお願いします。</t>
    <rPh sb="2" eb="3">
      <t>サイ</t>
    </rPh>
    <rPh sb="4" eb="6">
      <t>モウシコ</t>
    </rPh>
    <rPh sb="7" eb="9">
      <t>ヨウシ</t>
    </rPh>
    <rPh sb="10" eb="12">
      <t>カダン</t>
    </rPh>
    <rPh sb="13" eb="15">
      <t>ショウヒン</t>
    </rPh>
    <rPh sb="15" eb="16">
      <t>メイ</t>
    </rPh>
    <rPh sb="17" eb="19">
      <t>ノシ</t>
    </rPh>
    <rPh sb="23" eb="25">
      <t>ニュウリョク</t>
    </rPh>
    <rPh sb="37" eb="39">
      <t>ニュウリョク</t>
    </rPh>
    <rPh sb="41" eb="42">
      <t>ネガ</t>
    </rPh>
    <phoneticPr fontId="2"/>
  </si>
  <si>
    <t>タイプ</t>
    <phoneticPr fontId="2"/>
  </si>
  <si>
    <t>メッセージ</t>
    <phoneticPr fontId="2"/>
  </si>
  <si>
    <t>○</t>
    <phoneticPr fontId="2"/>
  </si>
  <si>
    <t>×</t>
    <phoneticPr fontId="2"/>
  </si>
  <si>
    <t>幅21㎝×高さ26㎝×厚さ1.5㎝</t>
    <phoneticPr fontId="2"/>
  </si>
  <si>
    <t>17cm×14cm×2cm</t>
    <phoneticPr fontId="2"/>
  </si>
  <si>
    <t>サイズ（約）</t>
    <rPh sb="4" eb="5">
      <t>ヤク</t>
    </rPh>
    <phoneticPr fontId="2"/>
  </si>
  <si>
    <t>商品は、リンベル㈱様から直送されます。</t>
    <rPh sb="0" eb="2">
      <t>ショウヒン</t>
    </rPh>
    <rPh sb="9" eb="10">
      <t>サマ</t>
    </rPh>
    <rPh sb="12" eb="14">
      <t>チョクソウ</t>
    </rPh>
    <phoneticPr fontId="2"/>
  </si>
  <si>
    <t>※以下の項目につきましても必ずご指定をお願いします。（内容については、下記「sheet」ご参照ください）</t>
    <rPh sb="1" eb="3">
      <t>イカ</t>
    </rPh>
    <rPh sb="4" eb="6">
      <t>コウモク</t>
    </rPh>
    <rPh sb="13" eb="14">
      <t>カナラ</t>
    </rPh>
    <rPh sb="16" eb="18">
      <t>シテイ</t>
    </rPh>
    <rPh sb="20" eb="21">
      <t>ネガ</t>
    </rPh>
    <rPh sb="27" eb="29">
      <t>ナイヨウ</t>
    </rPh>
    <rPh sb="35" eb="37">
      <t>カキ</t>
    </rPh>
    <rPh sb="45" eb="47">
      <t>サンショウ</t>
    </rPh>
    <phoneticPr fontId="2"/>
  </si>
  <si>
    <r>
      <t>下記アドレスより</t>
    </r>
    <r>
      <rPr>
        <b/>
        <sz val="11"/>
        <color theme="4"/>
        <rFont val="Meiryo UI"/>
        <family val="3"/>
        <charset val="128"/>
      </rPr>
      <t>「メッセージカード」</t>
    </r>
    <r>
      <rPr>
        <sz val="11"/>
        <color theme="1"/>
        <rFont val="Meiryo UI"/>
        <family val="2"/>
        <charset val="128"/>
      </rPr>
      <t>をクリックして、お客様ご自身で作成して頂き</t>
    </r>
    <rPh sb="0" eb="2">
      <t>カキ</t>
    </rPh>
    <rPh sb="27" eb="28">
      <t>キャク</t>
    </rPh>
    <rPh sb="28" eb="29">
      <t>サマ</t>
    </rPh>
    <rPh sb="30" eb="32">
      <t>ジシン</t>
    </rPh>
    <rPh sb="33" eb="35">
      <t>サクセイ</t>
    </rPh>
    <rPh sb="37" eb="38">
      <t>イタダ</t>
    </rPh>
    <phoneticPr fontId="2"/>
  </si>
  <si>
    <t>下記アドレスより「メッセージカード」をクリックして、お客様ご自身で作成して頂き</t>
    <phoneticPr fontId="2"/>
  </si>
  <si>
    <t>ピンクフラワー</t>
    <phoneticPr fontId="2"/>
  </si>
  <si>
    <t>こえだ</t>
    <phoneticPr fontId="2"/>
  </si>
  <si>
    <t>つみき</t>
    <phoneticPr fontId="2"/>
  </si>
  <si>
    <t>バード</t>
    <phoneticPr fontId="2"/>
  </si>
  <si>
    <t>モダンサークル</t>
    <phoneticPr fontId="2"/>
  </si>
  <si>
    <t>ウェーブ</t>
    <phoneticPr fontId="2"/>
  </si>
  <si>
    <t>キューブ</t>
    <phoneticPr fontId="2"/>
  </si>
  <si>
    <t>七宝</t>
    <rPh sb="0" eb="2">
      <t>ナナタカラ</t>
    </rPh>
    <phoneticPr fontId="2"/>
  </si>
  <si>
    <t>クラシックフルーツ</t>
    <phoneticPr fontId="2"/>
  </si>
  <si>
    <t>ﾜｲﾝ</t>
    <phoneticPr fontId="2"/>
  </si>
  <si>
    <t>カードタイプ缶</t>
    <rPh sb="6" eb="7">
      <t>カン</t>
    </rPh>
    <phoneticPr fontId="2"/>
  </si>
  <si>
    <t>16cm×11cm×0.5cm</t>
    <phoneticPr fontId="2"/>
  </si>
  <si>
    <t>15.5cm×12cm×2cm</t>
    <phoneticPr fontId="2"/>
  </si>
  <si>
    <t>デュオ</t>
    <phoneticPr fontId="2"/>
  </si>
  <si>
    <t>フォルテ</t>
    <phoneticPr fontId="2"/>
  </si>
  <si>
    <t>ギャロップ</t>
    <phoneticPr fontId="2"/>
  </si>
  <si>
    <t>ジャズ</t>
    <phoneticPr fontId="2"/>
  </si>
  <si>
    <t>カルテット</t>
    <phoneticPr fontId="2"/>
  </si>
  <si>
    <t>ビオラ</t>
    <phoneticPr fontId="2"/>
  </si>
  <si>
    <t>シンフォニー</t>
    <phoneticPr fontId="2"/>
  </si>
  <si>
    <t>ノクターン</t>
    <phoneticPr fontId="2"/>
  </si>
  <si>
    <t>ボロネーズ</t>
    <phoneticPr fontId="2"/>
  </si>
  <si>
    <t>アンサンブル</t>
    <phoneticPr fontId="2"/>
  </si>
  <si>
    <t>アレグロ</t>
    <phoneticPr fontId="2"/>
  </si>
  <si>
    <t>カンタータ</t>
    <phoneticPr fontId="2"/>
  </si>
  <si>
    <t>オルケスター</t>
    <phoneticPr fontId="2"/>
  </si>
  <si>
    <t>ミュゼット</t>
    <phoneticPr fontId="2"/>
  </si>
  <si>
    <t>ボレロ</t>
    <phoneticPr fontId="2"/>
  </si>
  <si>
    <t>ミュゼット（ＢＯＸ）</t>
    <phoneticPr fontId="2"/>
  </si>
  <si>
    <t>ミュゼット（封筒）</t>
    <phoneticPr fontId="2"/>
  </si>
  <si>
    <t>フォルテ（缶）</t>
    <rPh sb="5" eb="6">
      <t>カン</t>
    </rPh>
    <phoneticPr fontId="2"/>
  </si>
  <si>
    <t>ギャロップ（缶）</t>
    <phoneticPr fontId="2"/>
  </si>
  <si>
    <t>ジャズ（缶）</t>
    <phoneticPr fontId="2"/>
  </si>
  <si>
    <t>カルテット（缶）</t>
    <phoneticPr fontId="2"/>
  </si>
  <si>
    <t>ビオラ（缶）</t>
    <phoneticPr fontId="2"/>
  </si>
  <si>
    <t>ミュゼット（缶）</t>
    <phoneticPr fontId="2"/>
  </si>
  <si>
    <t>シンフォニー（缶）</t>
    <phoneticPr fontId="2"/>
  </si>
  <si>
    <t>ノクターン（缶）</t>
    <phoneticPr fontId="2"/>
  </si>
  <si>
    <t>カードタイプはこのサイズがお勧め</t>
    <rPh sb="14" eb="15">
      <t>スス</t>
    </rPh>
    <phoneticPr fontId="2"/>
  </si>
  <si>
    <r>
      <t xml:space="preserve">値引き後販売価格
</t>
    </r>
    <r>
      <rPr>
        <sz val="8"/>
        <color theme="1"/>
        <rFont val="Meiryo UI"/>
        <family val="3"/>
        <charset val="128"/>
      </rPr>
      <t>（システム料込・税込）</t>
    </r>
    <rPh sb="0" eb="2">
      <t>ネビ</t>
    </rPh>
    <rPh sb="3" eb="4">
      <t>ゴ</t>
    </rPh>
    <rPh sb="4" eb="6">
      <t>ハンバイ</t>
    </rPh>
    <rPh sb="6" eb="8">
      <t>カカク</t>
    </rPh>
    <rPh sb="14" eb="15">
      <t>リョウ</t>
    </rPh>
    <rPh sb="15" eb="16">
      <t>コミ</t>
    </rPh>
    <rPh sb="17" eb="19">
      <t>ゼイコミ</t>
    </rPh>
    <phoneticPr fontId="2"/>
  </si>
  <si>
    <t>合　計（値引き後販売価格+送料）</t>
    <rPh sb="0" eb="1">
      <t>ア</t>
    </rPh>
    <rPh sb="2" eb="3">
      <t>ケイ</t>
    </rPh>
    <rPh sb="4" eb="6">
      <t>ネビ</t>
    </rPh>
    <rPh sb="7" eb="8">
      <t>ゴ</t>
    </rPh>
    <rPh sb="8" eb="10">
      <t>ハンバイ</t>
    </rPh>
    <rPh sb="10" eb="12">
      <t>カカク</t>
    </rPh>
    <rPh sb="13" eb="15">
      <t>ソウリョウ</t>
    </rPh>
    <phoneticPr fontId="2"/>
  </si>
  <si>
    <t>合　計（値引き後販売価格+送料）</t>
    <phoneticPr fontId="2"/>
  </si>
  <si>
    <t>2025年7月1日現在</t>
    <rPh sb="4" eb="5">
      <t>ネン</t>
    </rPh>
    <rPh sb="6" eb="7">
      <t>ツキ</t>
    </rPh>
    <rPh sb="8" eb="9">
      <t>ヒ</t>
    </rPh>
    <rPh sb="9" eb="11">
      <t>ゲンザイ</t>
    </rPh>
    <phoneticPr fontId="2"/>
  </si>
  <si>
    <t>送料30,000円　且つ一括納品の場合　送料サービス
それ以外１カ所につき税込715円</t>
    <rPh sb="0" eb="2">
      <t>ソウリョウ</t>
    </rPh>
    <rPh sb="29" eb="31">
      <t>イガイ</t>
    </rPh>
    <rPh sb="33" eb="34">
      <t>ショ</t>
    </rPh>
    <rPh sb="37" eb="39">
      <t>ゼイコミ</t>
    </rPh>
    <rPh sb="42" eb="4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</si>
</sst>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 様&quot;"/>
    <numFmt numFmtId="177" formatCode="yyyy&quot;年&quot;m&quot;月&quot;d&quot;日&quot;\(aaa\)"/>
  </numFmts>
  <fonts count="55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8"/>
      <color theme="1"/>
      <name val="Meiryo UI"/>
      <family val="3"/>
      <charset val="128"/>
    </font>
    <font>
      <sz val="24"/>
      <color theme="1"/>
      <name val="Meiryo UI"/>
      <family val="2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theme="0"/>
      <name val="Meiryo UI"/>
      <family val="2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8"/>
      <color rgb="FFFF000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HG正楷書体"/>
      <family val="4"/>
      <charset val="128"/>
    </font>
    <font>
      <sz val="14"/>
      <color theme="1"/>
      <name val="HG正楷書体"/>
      <family val="4"/>
      <charset val="128"/>
    </font>
    <font>
      <sz val="14"/>
      <name val="HG行書体"/>
      <family val="4"/>
      <charset val="128"/>
    </font>
    <font>
      <sz val="14"/>
      <color theme="1"/>
      <name val="HG行書体"/>
      <family val="4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Meiryo UI"/>
      <family val="2"/>
      <charset val="128"/>
    </font>
    <font>
      <b/>
      <sz val="11"/>
      <color theme="4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11"/>
      <color theme="1"/>
      <name val="Segoe UI Symbol"/>
      <family val="2"/>
    </font>
    <font>
      <b/>
      <sz val="18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2"/>
      <charset val="128"/>
    </font>
    <font>
      <b/>
      <sz val="11"/>
      <name val="Meiryo UI"/>
      <family val="3"/>
      <charset val="128"/>
    </font>
    <font>
      <sz val="11"/>
      <color theme="9" tint="-0.499984740745262"/>
      <name val="Meiryo UI"/>
      <family val="3"/>
      <charset val="128"/>
    </font>
    <font>
      <sz val="11"/>
      <color rgb="FFFF0000"/>
      <name val="Meiryo UI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2"/>
      <color indexed="39"/>
      <name val="Meiryo UI"/>
      <family val="3"/>
      <charset val="128"/>
    </font>
    <font>
      <b/>
      <sz val="12"/>
      <color indexed="1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8"/>
      <color rgb="FFC0000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38" fontId="0" fillId="0" borderId="0" xfId="1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176" fontId="5" fillId="2" borderId="4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38" fontId="10" fillId="0" borderId="0" xfId="0" applyNumberFormat="1" applyFont="1" applyAlignment="1" applyProtection="1">
      <alignment horizontal="right" vertical="center" shrinkToFit="1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5" fillId="0" borderId="0" xfId="0" applyFont="1" applyProtection="1">
      <alignment vertical="center"/>
      <protection locked="0" hidden="1"/>
    </xf>
    <xf numFmtId="0" fontId="15" fillId="0" borderId="0" xfId="0" applyFont="1" applyProtection="1">
      <alignment vertical="center"/>
      <protection locked="0" hidden="1"/>
    </xf>
    <xf numFmtId="0" fontId="10" fillId="0" borderId="1" xfId="0" applyFont="1" applyBorder="1">
      <alignment vertical="center"/>
    </xf>
    <xf numFmtId="38" fontId="16" fillId="0" borderId="1" xfId="1" applyFont="1" applyFill="1" applyBorder="1">
      <alignment vertical="center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>
      <alignment vertical="center"/>
    </xf>
    <xf numFmtId="0" fontId="21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0" fillId="0" borderId="0" xfId="2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3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center" vertical="center" shrinkToFit="1"/>
      <protection locked="0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6" fillId="0" borderId="2" xfId="0" applyFont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protection locked="0" hidden="1"/>
    </xf>
    <xf numFmtId="0" fontId="5" fillId="0" borderId="13" xfId="0" applyFont="1" applyBorder="1" applyAlignment="1" applyProtection="1">
      <protection locked="0" hidden="1"/>
    </xf>
    <xf numFmtId="0" fontId="3" fillId="0" borderId="13" xfId="0" applyFont="1" applyBorder="1" applyAlignment="1" applyProtection="1">
      <alignment horizontal="right"/>
      <protection locked="0" hidden="1"/>
    </xf>
    <xf numFmtId="0" fontId="38" fillId="0" borderId="0" xfId="0" applyFont="1">
      <alignment vertical="center"/>
    </xf>
    <xf numFmtId="38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19" fillId="0" borderId="0" xfId="0" applyFo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176" fontId="42" fillId="2" borderId="4" xfId="0" applyNumberFormat="1" applyFont="1" applyFill="1" applyBorder="1" applyAlignment="1" applyProtection="1">
      <alignment vertical="center" shrinkToFit="1"/>
      <protection locked="0"/>
    </xf>
    <xf numFmtId="38" fontId="14" fillId="0" borderId="1" xfId="1" applyFont="1" applyBorder="1" applyAlignment="1" applyProtection="1">
      <alignment horizontal="center" vertical="center" shrinkToFit="1"/>
      <protection locked="0"/>
    </xf>
    <xf numFmtId="38" fontId="4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7" fillId="0" borderId="1" xfId="0" applyFont="1" applyBorder="1" applyAlignment="1" applyProtection="1">
      <alignment horizontal="center" vertical="center" shrinkToFit="1"/>
      <protection locked="0"/>
    </xf>
    <xf numFmtId="0" fontId="47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5" xfId="0" applyBorder="1" applyAlignment="1">
      <alignment horizontal="left" vertical="center"/>
    </xf>
    <xf numFmtId="0" fontId="0" fillId="0" borderId="36" xfId="0" applyBorder="1" applyProtection="1">
      <alignment vertical="center"/>
      <protection locked="0"/>
    </xf>
    <xf numFmtId="0" fontId="33" fillId="0" borderId="37" xfId="3" applyBorder="1" applyAlignment="1">
      <alignment horizontal="left" vertical="center"/>
    </xf>
    <xf numFmtId="0" fontId="0" fillId="0" borderId="38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39" fillId="0" borderId="2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40" fillId="0" borderId="15" xfId="0" applyFont="1" applyBorder="1" applyAlignment="1">
      <alignment horizontal="center" vertical="center" shrinkToFit="1"/>
    </xf>
    <xf numFmtId="176" fontId="5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5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1" fillId="0" borderId="19" xfId="0" applyFont="1" applyBorder="1" applyAlignment="1" applyProtection="1">
      <alignment horizontal="left" vertical="center" wrapText="1"/>
      <protection locked="0"/>
    </xf>
    <xf numFmtId="0" fontId="51" fillId="0" borderId="20" xfId="0" applyFont="1" applyBorder="1" applyAlignment="1" applyProtection="1">
      <alignment horizontal="left" vertical="center" wrapText="1"/>
      <protection locked="0"/>
    </xf>
    <xf numFmtId="0" fontId="51" fillId="0" borderId="21" xfId="0" applyFont="1" applyBorder="1" applyAlignment="1" applyProtection="1">
      <alignment horizontal="left" vertical="center" wrapText="1"/>
      <protection locked="0"/>
    </xf>
    <xf numFmtId="0" fontId="39" fillId="0" borderId="24" xfId="0" applyFont="1" applyBorder="1" applyAlignment="1">
      <alignment horizontal="center" vertical="center" shrinkToFit="1"/>
    </xf>
    <xf numFmtId="0" fontId="17" fillId="4" borderId="8" xfId="0" applyFont="1" applyFill="1" applyBorder="1" applyAlignment="1" applyProtection="1">
      <alignment horizontal="center" vertical="center" shrinkToFit="1"/>
      <protection locked="0"/>
    </xf>
    <xf numFmtId="0" fontId="18" fillId="4" borderId="8" xfId="0" applyFont="1" applyFill="1" applyBorder="1" applyAlignment="1" applyProtection="1">
      <alignment horizontal="center" vertical="center" shrinkToFit="1"/>
      <protection locked="0"/>
    </xf>
    <xf numFmtId="176" fontId="42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42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42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42" fillId="2" borderId="2" xfId="0" applyFont="1" applyFill="1" applyBorder="1" applyAlignment="1" applyProtection="1">
      <alignment horizontal="left" vertical="center" shrinkToFit="1"/>
      <protection locked="0"/>
    </xf>
    <xf numFmtId="0" fontId="42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42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left" vertical="center" shrinkToFit="1"/>
      <protection locked="0"/>
    </xf>
    <xf numFmtId="177" fontId="4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wrapText="1" shrinkToFit="1"/>
      <protection locked="0"/>
    </xf>
    <xf numFmtId="0" fontId="13" fillId="0" borderId="8" xfId="0" applyFont="1" applyBorder="1" applyAlignment="1" applyProtection="1">
      <alignment horizontal="left" vertical="center" shrinkToFit="1"/>
      <protection locked="0"/>
    </xf>
    <xf numFmtId="38" fontId="14" fillId="3" borderId="1" xfId="1" applyFont="1" applyFill="1" applyBorder="1" applyAlignment="1" applyProtection="1">
      <alignment vertical="center" shrinkToFit="1"/>
    </xf>
    <xf numFmtId="0" fontId="40" fillId="0" borderId="14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38" fontId="10" fillId="3" borderId="9" xfId="0" applyNumberFormat="1" applyFont="1" applyFill="1" applyBorder="1" applyAlignment="1">
      <alignment horizontal="right" vertical="center" shrinkToFit="1"/>
    </xf>
    <xf numFmtId="0" fontId="10" fillId="3" borderId="11" xfId="0" applyFont="1" applyFill="1" applyBorder="1" applyAlignment="1">
      <alignment horizontal="right" vertical="center" shrinkToFit="1"/>
    </xf>
    <xf numFmtId="0" fontId="43" fillId="6" borderId="9" xfId="0" applyFont="1" applyFill="1" applyBorder="1" applyAlignment="1" applyProtection="1">
      <alignment horizontal="center" vertical="center" wrapText="1" shrinkToFit="1"/>
      <protection locked="0"/>
    </xf>
    <xf numFmtId="0" fontId="43" fillId="6" borderId="10" xfId="0" applyFont="1" applyFill="1" applyBorder="1" applyAlignment="1" applyProtection="1">
      <alignment horizontal="center" vertical="center" shrinkToFit="1"/>
      <protection locked="0"/>
    </xf>
    <xf numFmtId="0" fontId="43" fillId="6" borderId="11" xfId="0" applyFont="1" applyFill="1" applyBorder="1" applyAlignment="1" applyProtection="1">
      <alignment horizontal="center" vertical="center" shrinkToFit="1"/>
      <protection locked="0"/>
    </xf>
    <xf numFmtId="38" fontId="10" fillId="3" borderId="9" xfId="1" applyFont="1" applyFill="1" applyBorder="1" applyAlignment="1" applyProtection="1">
      <alignment horizontal="right" vertical="center" shrinkToFit="1"/>
    </xf>
    <xf numFmtId="38" fontId="10" fillId="3" borderId="11" xfId="1" applyFont="1" applyFill="1" applyBorder="1" applyAlignment="1" applyProtection="1">
      <alignment horizontal="righ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38" fontId="3" fillId="3" borderId="1" xfId="1" applyFont="1" applyFill="1" applyBorder="1" applyAlignment="1" applyProtection="1">
      <alignment vertical="center" shrinkToFit="1"/>
    </xf>
    <xf numFmtId="38" fontId="10" fillId="3" borderId="1" xfId="1" applyFont="1" applyFill="1" applyBorder="1" applyAlignment="1" applyProtection="1">
      <alignment vertical="center" shrinkToFit="1"/>
    </xf>
    <xf numFmtId="38" fontId="14" fillId="0" borderId="1" xfId="1" applyFont="1" applyBorder="1" applyAlignment="1" applyProtection="1">
      <alignment horizontal="center" vertical="center" shrinkToFit="1"/>
      <protection locked="0"/>
    </xf>
    <xf numFmtId="0" fontId="54" fillId="3" borderId="9" xfId="0" applyFont="1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5" fillId="0" borderId="0" xfId="0" applyFont="1" applyAlignment="1" applyProtection="1">
      <alignment horizontal="left" vertical="center"/>
      <protection locked="0" hidden="1"/>
    </xf>
    <xf numFmtId="0" fontId="5" fillId="0" borderId="12" xfId="0" applyFont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left" vertical="center"/>
      <protection locked="0" hidden="1"/>
    </xf>
    <xf numFmtId="0" fontId="11" fillId="0" borderId="12" xfId="0" applyFont="1" applyBorder="1" applyAlignment="1" applyProtection="1">
      <alignment horizontal="left" vertical="center"/>
      <protection locked="0" hidden="1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38" fontId="3" fillId="3" borderId="5" xfId="1" applyFont="1" applyFill="1" applyBorder="1" applyAlignment="1" applyProtection="1">
      <alignment vertical="center" shrinkToFit="1"/>
    </xf>
    <xf numFmtId="38" fontId="10" fillId="3" borderId="5" xfId="1" applyFont="1" applyFill="1" applyBorder="1" applyAlignment="1" applyProtection="1">
      <alignment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0" fontId="53" fillId="0" borderId="40" xfId="0" applyFont="1" applyBorder="1" applyAlignment="1" applyProtection="1">
      <alignment horizontal="center"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0" fillId="3" borderId="9" xfId="0" applyFill="1" applyBorder="1" applyAlignment="1">
      <alignment horizontal="center" vertical="center" shrinkToFit="1"/>
    </xf>
    <xf numFmtId="177" fontId="4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7" borderId="1" xfId="0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1" fillId="0" borderId="0" xfId="0" applyFont="1" applyAlignment="1">
      <alignment vertical="center" shrinkToFit="1"/>
    </xf>
    <xf numFmtId="0" fontId="52" fillId="4" borderId="0" xfId="0" applyFont="1" applyFill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D89D0BD2-6739-4C88-9CFD-FC0A46F1B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13" Type="http://schemas.openxmlformats.org/officeDocument/2006/relationships/image" Target="../media/image19.jpe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27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e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eg"/><Relationship Id="rId15" Type="http://schemas.openxmlformats.org/officeDocument/2006/relationships/image" Target="../media/image21.jpeg"/><Relationship Id="rId10" Type="http://schemas.openxmlformats.org/officeDocument/2006/relationships/image" Target="../media/image16.jpe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eg"/><Relationship Id="rId22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25</xdr:row>
      <xdr:rowOff>152401</xdr:rowOff>
    </xdr:from>
    <xdr:to>
      <xdr:col>9</xdr:col>
      <xdr:colOff>333375</xdr:colOff>
      <xdr:row>27</xdr:row>
      <xdr:rowOff>180976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889A960-CFFB-4D6F-8975-788B4E7154E3}"/>
            </a:ext>
          </a:extLst>
        </xdr:cNvPr>
        <xdr:cNvSpPr/>
      </xdr:nvSpPr>
      <xdr:spPr>
        <a:xfrm rot="1419860">
          <a:off x="6038850" y="8553451"/>
          <a:ext cx="1362075" cy="581025"/>
        </a:xfrm>
        <a:prstGeom prst="rightArrow">
          <a:avLst>
            <a:gd name="adj1" fmla="val 36885"/>
            <a:gd name="adj2" fmla="val 8278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26</xdr:row>
      <xdr:rowOff>81915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0CBCFF6-9B8C-9427-B4C6-3E90EFDF2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4275" cy="5282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1</xdr:row>
      <xdr:rowOff>133350</xdr:rowOff>
    </xdr:from>
    <xdr:to>
      <xdr:col>0</xdr:col>
      <xdr:colOff>1830520</xdr:colOff>
      <xdr:row>1</xdr:row>
      <xdr:rowOff>1933350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BD4694-0EB2-45EB-9BF3-2FCCE2E75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723900"/>
          <a:ext cx="1020895" cy="1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352423</xdr:colOff>
      <xdr:row>1</xdr:row>
      <xdr:rowOff>76199</xdr:rowOff>
    </xdr:from>
    <xdr:to>
      <xdr:col>1</xdr:col>
      <xdr:colOff>2352423</xdr:colOff>
      <xdr:row>1</xdr:row>
      <xdr:rowOff>1876199</xdr:rowOff>
    </xdr:to>
    <xdr:pic>
      <xdr:nvPicPr>
        <xdr:cNvPr id="5" name="図 4" descr=" ">
          <a:extLst>
            <a:ext uri="{FF2B5EF4-FFF2-40B4-BE49-F238E27FC236}">
              <a16:creationId xmlns:a16="http://schemas.microsoft.com/office/drawing/2014/main" id="{F6ABB0C7-6F5D-49D0-8FAF-2F2BACDB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3" y="666749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276223</xdr:colOff>
      <xdr:row>1</xdr:row>
      <xdr:rowOff>95250</xdr:rowOff>
    </xdr:from>
    <xdr:to>
      <xdr:col>2</xdr:col>
      <xdr:colOff>2276223</xdr:colOff>
      <xdr:row>1</xdr:row>
      <xdr:rowOff>1895250</xdr:rowOff>
    </xdr:to>
    <xdr:pic>
      <xdr:nvPicPr>
        <xdr:cNvPr id="6" name="図 5" descr=" ">
          <a:extLst>
            <a:ext uri="{FF2B5EF4-FFF2-40B4-BE49-F238E27FC236}">
              <a16:creationId xmlns:a16="http://schemas.microsoft.com/office/drawing/2014/main" id="{531A9C5C-60A3-474A-B2B4-51CF39C9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3" y="68580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276225</xdr:colOff>
      <xdr:row>1</xdr:row>
      <xdr:rowOff>133350</xdr:rowOff>
    </xdr:from>
    <xdr:to>
      <xdr:col>3</xdr:col>
      <xdr:colOff>2276225</xdr:colOff>
      <xdr:row>1</xdr:row>
      <xdr:rowOff>1933350</xdr:rowOff>
    </xdr:to>
    <xdr:pic>
      <xdr:nvPicPr>
        <xdr:cNvPr id="7" name="図 6" descr=" ">
          <a:extLst>
            <a:ext uri="{FF2B5EF4-FFF2-40B4-BE49-F238E27FC236}">
              <a16:creationId xmlns:a16="http://schemas.microsoft.com/office/drawing/2014/main" id="{1DD0AC79-8668-403C-B4D2-29B0BB949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2390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1</xdr:row>
      <xdr:rowOff>114300</xdr:rowOff>
    </xdr:from>
    <xdr:to>
      <xdr:col>4</xdr:col>
      <xdr:colOff>2238125</xdr:colOff>
      <xdr:row>1</xdr:row>
      <xdr:rowOff>1914300</xdr:rowOff>
    </xdr:to>
    <xdr:pic>
      <xdr:nvPicPr>
        <xdr:cNvPr id="8" name="図 7" descr=" ">
          <a:extLst>
            <a:ext uri="{FF2B5EF4-FFF2-40B4-BE49-F238E27FC236}">
              <a16:creationId xmlns:a16="http://schemas.microsoft.com/office/drawing/2014/main" id="{964026AD-F08B-4329-8F3D-96EF656D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70485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47625</xdr:rowOff>
    </xdr:from>
    <xdr:ext cx="1943100" cy="1343025"/>
    <xdr:pic>
      <xdr:nvPicPr>
        <xdr:cNvPr id="2" name="図 1">
          <a:extLst>
            <a:ext uri="{FF2B5EF4-FFF2-40B4-BE49-F238E27FC236}">
              <a16:creationId xmlns:a16="http://schemas.microsoft.com/office/drawing/2014/main" id="{05D3C685-7C64-4586-A06F-EE1A6048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524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1</xdr:row>
      <xdr:rowOff>47625</xdr:rowOff>
    </xdr:from>
    <xdr:ext cx="1943100" cy="1343025"/>
    <xdr:pic>
      <xdr:nvPicPr>
        <xdr:cNvPr id="3" name="図 2">
          <a:extLst>
            <a:ext uri="{FF2B5EF4-FFF2-40B4-BE49-F238E27FC236}">
              <a16:creationId xmlns:a16="http://schemas.microsoft.com/office/drawing/2014/main" id="{E5A7C3A2-7670-4523-A2E8-A94BEA9C6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3524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66675</xdr:colOff>
      <xdr:row>1</xdr:row>
      <xdr:rowOff>57150</xdr:rowOff>
    </xdr:from>
    <xdr:ext cx="1943100" cy="1343025"/>
    <xdr:pic>
      <xdr:nvPicPr>
        <xdr:cNvPr id="4" name="図 3">
          <a:extLst>
            <a:ext uri="{FF2B5EF4-FFF2-40B4-BE49-F238E27FC236}">
              <a16:creationId xmlns:a16="http://schemas.microsoft.com/office/drawing/2014/main" id="{BEA14511-DDB9-4021-8BCF-70E507E6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66675</xdr:colOff>
      <xdr:row>1</xdr:row>
      <xdr:rowOff>57150</xdr:rowOff>
    </xdr:from>
    <xdr:ext cx="1943100" cy="1343025"/>
    <xdr:pic>
      <xdr:nvPicPr>
        <xdr:cNvPr id="5" name="図 4">
          <a:extLst>
            <a:ext uri="{FF2B5EF4-FFF2-40B4-BE49-F238E27FC236}">
              <a16:creationId xmlns:a16="http://schemas.microsoft.com/office/drawing/2014/main" id="{C57B50C4-CF64-4FBA-8412-A17D54EB4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47625</xdr:colOff>
      <xdr:row>1</xdr:row>
      <xdr:rowOff>57150</xdr:rowOff>
    </xdr:from>
    <xdr:ext cx="1943100" cy="1343025"/>
    <xdr:pic>
      <xdr:nvPicPr>
        <xdr:cNvPr id="6" name="図 5">
          <a:extLst>
            <a:ext uri="{FF2B5EF4-FFF2-40B4-BE49-F238E27FC236}">
              <a16:creationId xmlns:a16="http://schemas.microsoft.com/office/drawing/2014/main" id="{C2CA30D1-4B00-4529-AD65-0F9440DB7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76200</xdr:colOff>
      <xdr:row>9</xdr:row>
      <xdr:rowOff>85725</xdr:rowOff>
    </xdr:from>
    <xdr:ext cx="1943100" cy="1343025"/>
    <xdr:pic>
      <xdr:nvPicPr>
        <xdr:cNvPr id="7" name="図 6">
          <a:extLst>
            <a:ext uri="{FF2B5EF4-FFF2-40B4-BE49-F238E27FC236}">
              <a16:creationId xmlns:a16="http://schemas.microsoft.com/office/drawing/2014/main" id="{2B11F8C8-3B53-4D93-9A91-EE3C3412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623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57150</xdr:colOff>
      <xdr:row>9</xdr:row>
      <xdr:rowOff>76200</xdr:rowOff>
    </xdr:from>
    <xdr:ext cx="1943100" cy="1343025"/>
    <xdr:pic>
      <xdr:nvPicPr>
        <xdr:cNvPr id="8" name="図 7">
          <a:extLst>
            <a:ext uri="{FF2B5EF4-FFF2-40B4-BE49-F238E27FC236}">
              <a16:creationId xmlns:a16="http://schemas.microsoft.com/office/drawing/2014/main" id="{0B800B8A-C647-48AF-96B9-716FB10A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5528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</xdr:row>
      <xdr:rowOff>57150</xdr:rowOff>
    </xdr:from>
    <xdr:ext cx="1943100" cy="1343025"/>
    <xdr:pic>
      <xdr:nvPicPr>
        <xdr:cNvPr id="9" name="図 8">
          <a:extLst>
            <a:ext uri="{FF2B5EF4-FFF2-40B4-BE49-F238E27FC236}">
              <a16:creationId xmlns:a16="http://schemas.microsoft.com/office/drawing/2014/main" id="{E5E8AA07-83CF-430A-92E3-DEAE2579C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33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76200</xdr:rowOff>
    </xdr:from>
    <xdr:ext cx="1943100" cy="1343025"/>
    <xdr:pic>
      <xdr:nvPicPr>
        <xdr:cNvPr id="10" name="図 9">
          <a:extLst>
            <a:ext uri="{FF2B5EF4-FFF2-40B4-BE49-F238E27FC236}">
              <a16:creationId xmlns:a16="http://schemas.microsoft.com/office/drawing/2014/main" id="{06F871AC-987A-4D8C-8519-AD005C58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2294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66675</xdr:colOff>
      <xdr:row>19</xdr:row>
      <xdr:rowOff>85725</xdr:rowOff>
    </xdr:from>
    <xdr:ext cx="1943100" cy="1343025"/>
    <xdr:pic>
      <xdr:nvPicPr>
        <xdr:cNvPr id="11" name="図 10">
          <a:extLst>
            <a:ext uri="{FF2B5EF4-FFF2-40B4-BE49-F238E27FC236}">
              <a16:creationId xmlns:a16="http://schemas.microsoft.com/office/drawing/2014/main" id="{368E2EBB-AA47-48C9-91BE-ADCD42631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72390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19</xdr:row>
      <xdr:rowOff>76200</xdr:rowOff>
    </xdr:from>
    <xdr:ext cx="1943100" cy="1343025"/>
    <xdr:pic>
      <xdr:nvPicPr>
        <xdr:cNvPr id="12" name="図 11">
          <a:extLst>
            <a:ext uri="{FF2B5EF4-FFF2-40B4-BE49-F238E27FC236}">
              <a16:creationId xmlns:a16="http://schemas.microsoft.com/office/drawing/2014/main" id="{07CDD497-AF9D-4135-B005-AA8B7DD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72294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47625</xdr:colOff>
      <xdr:row>19</xdr:row>
      <xdr:rowOff>66675</xdr:rowOff>
    </xdr:from>
    <xdr:ext cx="1943100" cy="1343025"/>
    <xdr:pic>
      <xdr:nvPicPr>
        <xdr:cNvPr id="13" name="図 12">
          <a:extLst>
            <a:ext uri="{FF2B5EF4-FFF2-40B4-BE49-F238E27FC236}">
              <a16:creationId xmlns:a16="http://schemas.microsoft.com/office/drawing/2014/main" id="{099C77CD-1D27-4121-9060-7338DE810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7219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66675</xdr:colOff>
      <xdr:row>35</xdr:row>
      <xdr:rowOff>38100</xdr:rowOff>
    </xdr:from>
    <xdr:ext cx="1943100" cy="1343025"/>
    <xdr:pic>
      <xdr:nvPicPr>
        <xdr:cNvPr id="14" name="図 13">
          <a:extLst>
            <a:ext uri="{FF2B5EF4-FFF2-40B4-BE49-F238E27FC236}">
              <a16:creationId xmlns:a16="http://schemas.microsoft.com/office/drawing/2014/main" id="{A6446416-C042-4DD0-856A-184B5935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268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66675</xdr:colOff>
      <xdr:row>35</xdr:row>
      <xdr:rowOff>57150</xdr:rowOff>
    </xdr:from>
    <xdr:ext cx="1943100" cy="1343025"/>
    <xdr:pic>
      <xdr:nvPicPr>
        <xdr:cNvPr id="15" name="図 14">
          <a:extLst>
            <a:ext uri="{FF2B5EF4-FFF2-40B4-BE49-F238E27FC236}">
              <a16:creationId xmlns:a16="http://schemas.microsoft.com/office/drawing/2014/main" id="{FC124190-63C8-4F01-93C0-7F1BB031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22872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35</xdr:row>
      <xdr:rowOff>47625</xdr:rowOff>
    </xdr:from>
    <xdr:ext cx="1943100" cy="1343025"/>
    <xdr:pic>
      <xdr:nvPicPr>
        <xdr:cNvPr id="16" name="図 15">
          <a:extLst>
            <a:ext uri="{FF2B5EF4-FFF2-40B4-BE49-F238E27FC236}">
              <a16:creationId xmlns:a16="http://schemas.microsoft.com/office/drawing/2014/main" id="{F910C083-A70E-4F11-A633-0ABB081C1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22777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35</xdr:row>
      <xdr:rowOff>47625</xdr:rowOff>
    </xdr:from>
    <xdr:ext cx="1943100" cy="1343025"/>
    <xdr:pic>
      <xdr:nvPicPr>
        <xdr:cNvPr id="17" name="図 16">
          <a:extLst>
            <a:ext uri="{FF2B5EF4-FFF2-40B4-BE49-F238E27FC236}">
              <a16:creationId xmlns:a16="http://schemas.microsoft.com/office/drawing/2014/main" id="{18D190ED-634C-4190-9E6A-1DCF7D88E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22777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</xdr:colOff>
      <xdr:row>44</xdr:row>
      <xdr:rowOff>57150</xdr:rowOff>
    </xdr:from>
    <xdr:ext cx="1943100" cy="1343025"/>
    <xdr:pic>
      <xdr:nvPicPr>
        <xdr:cNvPr id="18" name="図 17">
          <a:extLst>
            <a:ext uri="{FF2B5EF4-FFF2-40B4-BE49-F238E27FC236}">
              <a16:creationId xmlns:a16="http://schemas.microsoft.com/office/drawing/2014/main" id="{5157FC26-A11B-42DD-B534-65B2683E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697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104775</xdr:colOff>
      <xdr:row>44</xdr:row>
      <xdr:rowOff>47625</xdr:rowOff>
    </xdr:from>
    <xdr:ext cx="1943100" cy="1343025"/>
    <xdr:pic>
      <xdr:nvPicPr>
        <xdr:cNvPr id="19" name="図 18">
          <a:extLst>
            <a:ext uri="{FF2B5EF4-FFF2-40B4-BE49-F238E27FC236}">
              <a16:creationId xmlns:a16="http://schemas.microsoft.com/office/drawing/2014/main" id="{FE3D9166-3541-4DB6-AF59-AB6A93C7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56876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44</xdr:row>
      <xdr:rowOff>57150</xdr:rowOff>
    </xdr:from>
    <xdr:ext cx="1943100" cy="1343025"/>
    <xdr:pic>
      <xdr:nvPicPr>
        <xdr:cNvPr id="20" name="図 19">
          <a:extLst>
            <a:ext uri="{FF2B5EF4-FFF2-40B4-BE49-F238E27FC236}">
              <a16:creationId xmlns:a16="http://schemas.microsoft.com/office/drawing/2014/main" id="{EC592742-4228-4D48-991C-F5ACAD28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5697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</xdr:colOff>
      <xdr:row>53</xdr:row>
      <xdr:rowOff>47625</xdr:rowOff>
    </xdr:from>
    <xdr:ext cx="1943100" cy="1343025"/>
    <xdr:pic>
      <xdr:nvPicPr>
        <xdr:cNvPr id="21" name="図 20">
          <a:extLst>
            <a:ext uri="{FF2B5EF4-FFF2-40B4-BE49-F238E27FC236}">
              <a16:creationId xmlns:a16="http://schemas.microsoft.com/office/drawing/2014/main" id="{3DCD1DD6-243E-410D-A38D-E7CB4F2B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154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76200</xdr:colOff>
      <xdr:row>53</xdr:row>
      <xdr:rowOff>57150</xdr:rowOff>
    </xdr:from>
    <xdr:ext cx="1943100" cy="1343025"/>
    <xdr:pic>
      <xdr:nvPicPr>
        <xdr:cNvPr id="22" name="図 21">
          <a:extLst>
            <a:ext uri="{FF2B5EF4-FFF2-40B4-BE49-F238E27FC236}">
              <a16:creationId xmlns:a16="http://schemas.microsoft.com/office/drawing/2014/main" id="{32D873C3-3952-427D-81F1-BDCE40C8A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91643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66675</xdr:colOff>
      <xdr:row>53</xdr:row>
      <xdr:rowOff>47625</xdr:rowOff>
    </xdr:from>
    <xdr:ext cx="1943100" cy="1343025"/>
    <xdr:pic>
      <xdr:nvPicPr>
        <xdr:cNvPr id="23" name="図 22">
          <a:extLst>
            <a:ext uri="{FF2B5EF4-FFF2-40B4-BE49-F238E27FC236}">
              <a16:creationId xmlns:a16="http://schemas.microsoft.com/office/drawing/2014/main" id="{3706383D-42C0-4176-AE4D-E0985FC0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9154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ngbell.co.jp/ringbell/contents/msgcard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ngbell.co.jp/ringbell/contents/msgcard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CBC8-FD99-403C-9C92-AD201A2F13C2}">
  <sheetPr>
    <tabColor theme="7" tint="0.79998168889431442"/>
    <pageSetUpPr fitToPage="1"/>
  </sheetPr>
  <dimension ref="A1:T35"/>
  <sheetViews>
    <sheetView showZeros="0" workbookViewId="0">
      <selection activeCell="O24" sqref="O24"/>
    </sheetView>
  </sheetViews>
  <sheetFormatPr defaultRowHeight="24" customHeight="1"/>
  <cols>
    <col min="1" max="1" width="10.109375" style="5" customWidth="1"/>
    <col min="2" max="2" width="5.109375" style="5" customWidth="1"/>
    <col min="3" max="3" width="7.88671875" style="5" customWidth="1"/>
    <col min="4" max="4" width="4.6640625" style="5" customWidth="1"/>
    <col min="5" max="5" width="10.109375" style="5" customWidth="1"/>
    <col min="6" max="6" width="14.21875" style="5" customWidth="1"/>
    <col min="7" max="9" width="10.109375" style="5" customWidth="1"/>
    <col min="10" max="10" width="4.33203125" style="5" customWidth="1"/>
    <col min="11" max="11" width="12.5546875" style="41" customWidth="1"/>
    <col min="12" max="17" width="9.5546875" style="41" customWidth="1"/>
    <col min="18" max="16384" width="8.88671875" style="5"/>
  </cols>
  <sheetData>
    <row r="1" spans="1:20" ht="24" customHeight="1" thickBot="1">
      <c r="G1" s="12" t="s">
        <v>169</v>
      </c>
      <c r="H1" s="122">
        <v>44222</v>
      </c>
      <c r="I1" s="122"/>
    </row>
    <row r="2" spans="1:20" ht="57" customHeight="1" thickBot="1">
      <c r="A2" s="123" t="s">
        <v>170</v>
      </c>
      <c r="B2" s="124"/>
      <c r="C2" s="124"/>
      <c r="D2" s="124"/>
      <c r="E2" s="124"/>
      <c r="F2" s="124"/>
      <c r="G2" s="124"/>
      <c r="H2" s="124"/>
      <c r="I2" s="124"/>
      <c r="K2" s="99" t="s">
        <v>209</v>
      </c>
      <c r="L2" s="100"/>
      <c r="M2" s="100"/>
      <c r="N2" s="100"/>
      <c r="O2" s="100"/>
      <c r="P2" s="100"/>
      <c r="Q2" s="101"/>
    </row>
    <row r="3" spans="1:20" ht="24" customHeight="1">
      <c r="A3" s="125" t="s">
        <v>19</v>
      </c>
      <c r="B3" s="125"/>
      <c r="C3" s="125"/>
      <c r="D3" s="125"/>
      <c r="E3" s="125"/>
      <c r="F3" s="125"/>
      <c r="G3" s="125"/>
      <c r="H3" s="125"/>
      <c r="I3" s="125"/>
    </row>
    <row r="4" spans="1:20" ht="23.25" customHeight="1">
      <c r="A4" s="6" t="s">
        <v>0</v>
      </c>
      <c r="B4" s="122" t="s">
        <v>179</v>
      </c>
      <c r="C4" s="122"/>
      <c r="D4" s="122"/>
      <c r="E4" s="126" t="s">
        <v>12</v>
      </c>
      <c r="F4" s="127"/>
      <c r="G4" s="127"/>
      <c r="H4" s="127"/>
      <c r="I4" s="127"/>
      <c r="K4" s="54" t="s">
        <v>171</v>
      </c>
    </row>
    <row r="5" spans="1:20" ht="23.25" customHeight="1">
      <c r="A5" s="7" t="s">
        <v>1</v>
      </c>
      <c r="B5" s="105" t="s">
        <v>180</v>
      </c>
      <c r="C5" s="106"/>
      <c r="D5" s="106"/>
      <c r="E5" s="106"/>
      <c r="F5" s="106"/>
      <c r="G5" s="107"/>
      <c r="H5" s="8" t="s">
        <v>2</v>
      </c>
      <c r="I5" s="64" t="s">
        <v>181</v>
      </c>
      <c r="K5" s="41" t="s">
        <v>219</v>
      </c>
      <c r="L5" s="5"/>
      <c r="M5" s="5"/>
      <c r="N5" s="5"/>
      <c r="O5" s="5"/>
      <c r="P5" s="5"/>
      <c r="Q5" s="5"/>
    </row>
    <row r="6" spans="1:20" ht="23.25" customHeight="1">
      <c r="A6" s="108" t="s">
        <v>3</v>
      </c>
      <c r="B6" s="110" t="s">
        <v>182</v>
      </c>
      <c r="C6" s="111"/>
      <c r="D6" s="111"/>
      <c r="E6" s="2"/>
      <c r="F6" s="9"/>
      <c r="G6" s="3"/>
      <c r="H6" s="10"/>
      <c r="I6" s="11"/>
      <c r="K6" s="41" t="s">
        <v>172</v>
      </c>
      <c r="L6" s="5"/>
      <c r="M6" s="5"/>
      <c r="N6" s="5"/>
      <c r="O6" s="5"/>
      <c r="P6" s="5"/>
      <c r="Q6" s="5"/>
    </row>
    <row r="7" spans="1:20" ht="23.25" customHeight="1">
      <c r="A7" s="109"/>
      <c r="B7" s="112" t="s">
        <v>183</v>
      </c>
      <c r="C7" s="113"/>
      <c r="D7" s="113"/>
      <c r="E7" s="113"/>
      <c r="F7" s="113"/>
      <c r="G7" s="113"/>
      <c r="H7" s="113"/>
      <c r="I7" s="114"/>
      <c r="K7" s="41" t="s">
        <v>173</v>
      </c>
      <c r="L7" s="5"/>
      <c r="M7" s="5"/>
      <c r="N7" s="5"/>
      <c r="O7" s="5"/>
      <c r="P7" s="5"/>
      <c r="Q7" s="5"/>
    </row>
    <row r="8" spans="1:20" ht="23.25" customHeight="1">
      <c r="A8" s="8" t="s">
        <v>4</v>
      </c>
      <c r="B8" s="110" t="s">
        <v>184</v>
      </c>
      <c r="C8" s="111"/>
      <c r="D8" s="111"/>
      <c r="E8" s="115"/>
      <c r="F8" s="8" t="s">
        <v>5</v>
      </c>
      <c r="G8" s="110" t="s">
        <v>184</v>
      </c>
      <c r="H8" s="111"/>
      <c r="I8" s="115"/>
      <c r="L8" s="5"/>
      <c r="M8" s="5"/>
      <c r="N8" s="5"/>
      <c r="O8" s="5"/>
      <c r="P8" s="5"/>
      <c r="Q8" s="5"/>
    </row>
    <row r="9" spans="1:20" ht="23.25" customHeight="1">
      <c r="A9" s="103" t="s">
        <v>155</v>
      </c>
      <c r="B9" s="104"/>
      <c r="C9" s="104"/>
      <c r="D9" s="104"/>
      <c r="E9" s="104"/>
      <c r="F9" s="104"/>
      <c r="G9" s="104"/>
      <c r="H9" s="104"/>
      <c r="I9" s="104"/>
      <c r="K9" s="54" t="s">
        <v>174</v>
      </c>
      <c r="L9" s="5"/>
      <c r="M9" s="5"/>
      <c r="N9" s="5"/>
      <c r="O9" s="5"/>
      <c r="P9" s="5"/>
      <c r="Q9" s="5"/>
    </row>
    <row r="10" spans="1:20" ht="23.25" customHeight="1">
      <c r="A10" s="7" t="s">
        <v>1</v>
      </c>
      <c r="B10" s="96"/>
      <c r="C10" s="97"/>
      <c r="D10" s="97"/>
      <c r="E10" s="97"/>
      <c r="F10" s="97"/>
      <c r="G10" s="97"/>
      <c r="H10" s="97"/>
      <c r="I10" s="98"/>
      <c r="K10" s="41" t="s">
        <v>175</v>
      </c>
      <c r="L10" s="5"/>
      <c r="M10" s="5"/>
      <c r="N10" s="5"/>
      <c r="O10" s="5"/>
      <c r="P10" s="5"/>
      <c r="Q10" s="5"/>
    </row>
    <row r="11" spans="1:20" ht="23.25" customHeight="1">
      <c r="A11" s="108" t="s">
        <v>3</v>
      </c>
      <c r="B11" s="116" t="s">
        <v>156</v>
      </c>
      <c r="C11" s="117"/>
      <c r="D11" s="117"/>
      <c r="E11" s="2"/>
      <c r="F11" s="9"/>
      <c r="G11" s="8" t="s">
        <v>4</v>
      </c>
      <c r="H11" s="118"/>
      <c r="I11" s="118"/>
      <c r="K11" s="41" t="s">
        <v>177</v>
      </c>
    </row>
    <row r="12" spans="1:20" ht="23.25" customHeight="1">
      <c r="A12" s="109"/>
      <c r="B12" s="119"/>
      <c r="C12" s="120"/>
      <c r="D12" s="120"/>
      <c r="E12" s="120"/>
      <c r="F12" s="120"/>
      <c r="G12" s="120"/>
      <c r="H12" s="120"/>
      <c r="I12" s="121"/>
      <c r="K12" s="41" t="s">
        <v>176</v>
      </c>
    </row>
    <row r="13" spans="1:20" ht="16.5" customHeight="1" thickBot="1"/>
    <row r="14" spans="1:20" ht="30.75" customHeight="1">
      <c r="A14" s="141" t="s">
        <v>6</v>
      </c>
      <c r="B14" s="141" t="s">
        <v>7</v>
      </c>
      <c r="C14" s="141"/>
      <c r="D14" s="141"/>
      <c r="E14" s="143" t="s">
        <v>262</v>
      </c>
      <c r="F14" s="141"/>
      <c r="G14" s="12" t="s">
        <v>8</v>
      </c>
      <c r="H14" s="141" t="s">
        <v>9</v>
      </c>
      <c r="I14" s="141"/>
      <c r="K14" s="86" t="s">
        <v>212</v>
      </c>
      <c r="L14" s="92" t="s">
        <v>164</v>
      </c>
      <c r="M14" s="92"/>
      <c r="N14" s="92" t="s">
        <v>165</v>
      </c>
      <c r="O14" s="92"/>
      <c r="P14" s="92" t="s">
        <v>166</v>
      </c>
      <c r="Q14" s="92"/>
      <c r="R14" s="92" t="s">
        <v>233</v>
      </c>
      <c r="S14" s="102"/>
      <c r="T14" s="41"/>
    </row>
    <row r="15" spans="1:20" ht="24.75" customHeight="1">
      <c r="A15" s="141"/>
      <c r="B15" s="147" t="s">
        <v>185</v>
      </c>
      <c r="C15" s="147"/>
      <c r="D15" s="147"/>
      <c r="E15" s="128" t="str">
        <f>IFERROR(VLOOKUP('申込用紙 (記入例)'!B15,補助!$A$2:$C$32,2,FALSE),"")</f>
        <v/>
      </c>
      <c r="F15" s="128"/>
      <c r="G15" s="65">
        <v>30</v>
      </c>
      <c r="H15" s="128" t="str">
        <f>IFERROR((E15*G15),"")</f>
        <v/>
      </c>
      <c r="I15" s="128"/>
      <c r="K15" s="87" t="s">
        <v>190</v>
      </c>
      <c r="L15" s="93" t="s">
        <v>214</v>
      </c>
      <c r="M15" s="93"/>
      <c r="N15" s="129" t="s">
        <v>215</v>
      </c>
      <c r="O15" s="93"/>
      <c r="P15" s="93" t="s">
        <v>214</v>
      </c>
      <c r="Q15" s="93"/>
      <c r="R15" s="93" t="s">
        <v>214</v>
      </c>
      <c r="S15" s="130"/>
      <c r="T15" s="41"/>
    </row>
    <row r="16" spans="1:20" ht="24.75" customHeight="1">
      <c r="A16" s="141"/>
      <c r="B16" s="144"/>
      <c r="C16" s="144"/>
      <c r="D16" s="144"/>
      <c r="E16" s="145" t="str">
        <f>IFERROR(VLOOKUP('申込用紙 (記入例)'!B16,補助!$A$2:$C$32,2,FALSE),"")</f>
        <v/>
      </c>
      <c r="F16" s="145"/>
      <c r="G16" s="13"/>
      <c r="H16" s="146" t="str">
        <f t="shared" ref="H16:H19" si="0">IFERROR((E16*G16),"")</f>
        <v/>
      </c>
      <c r="I16" s="146"/>
      <c r="K16" s="88" t="s">
        <v>147</v>
      </c>
      <c r="L16" s="89" t="s">
        <v>214</v>
      </c>
      <c r="M16" s="89"/>
      <c r="N16" s="95" t="s">
        <v>215</v>
      </c>
      <c r="O16" s="89"/>
      <c r="P16" s="89" t="s">
        <v>214</v>
      </c>
      <c r="Q16" s="89"/>
      <c r="R16" s="89" t="s">
        <v>214</v>
      </c>
      <c r="S16" s="90"/>
      <c r="T16" s="41"/>
    </row>
    <row r="17" spans="1:20" ht="24.75" customHeight="1">
      <c r="A17" s="141"/>
      <c r="B17" s="144"/>
      <c r="C17" s="144"/>
      <c r="D17" s="144"/>
      <c r="E17" s="145" t="str">
        <f>IFERROR(VLOOKUP('申込用紙 (記入例)'!B17,補助!$A$2:$C$32,2,FALSE),"")</f>
        <v/>
      </c>
      <c r="F17" s="145"/>
      <c r="G17" s="13"/>
      <c r="H17" s="146" t="str">
        <f t="shared" si="0"/>
        <v/>
      </c>
      <c r="I17" s="146"/>
      <c r="K17" s="88" t="s">
        <v>213</v>
      </c>
      <c r="L17" s="89" t="s">
        <v>214</v>
      </c>
      <c r="M17" s="89"/>
      <c r="N17" s="95" t="s">
        <v>215</v>
      </c>
      <c r="O17" s="89"/>
      <c r="P17" s="95" t="s">
        <v>215</v>
      </c>
      <c r="Q17" s="89"/>
      <c r="R17" s="95" t="s">
        <v>215</v>
      </c>
      <c r="S17" s="90"/>
      <c r="T17" s="41"/>
    </row>
    <row r="18" spans="1:20" ht="24.75" customHeight="1">
      <c r="A18" s="141"/>
      <c r="B18" s="144"/>
      <c r="C18" s="144"/>
      <c r="D18" s="144"/>
      <c r="E18" s="145" t="str">
        <f>IFERROR(VLOOKUP('申込用紙 (記入例)'!B18,補助!$A$2:$C$32,2,FALSE),"")</f>
        <v/>
      </c>
      <c r="F18" s="145"/>
      <c r="G18" s="13"/>
      <c r="H18" s="146" t="str">
        <f t="shared" si="0"/>
        <v/>
      </c>
      <c r="I18" s="146"/>
      <c r="K18" s="88" t="s">
        <v>37</v>
      </c>
      <c r="L18" s="89" t="s">
        <v>214</v>
      </c>
      <c r="M18" s="89"/>
      <c r="N18" s="89" t="s">
        <v>214</v>
      </c>
      <c r="O18" s="89"/>
      <c r="P18" s="89" t="s">
        <v>214</v>
      </c>
      <c r="Q18" s="89"/>
      <c r="R18" s="89" t="s">
        <v>214</v>
      </c>
      <c r="S18" s="90"/>
      <c r="T18" s="41"/>
    </row>
    <row r="19" spans="1:20" ht="24.75" customHeight="1" thickBot="1">
      <c r="A19" s="142"/>
      <c r="B19" s="156"/>
      <c r="C19" s="156"/>
      <c r="D19" s="156"/>
      <c r="E19" s="157" t="str">
        <f>IFERROR(VLOOKUP('申込用紙 (記入例)'!B19,補助!$A$2:$C$32,2,FALSE),"")</f>
        <v/>
      </c>
      <c r="F19" s="157"/>
      <c r="G19" s="21"/>
      <c r="H19" s="158" t="str">
        <f t="shared" si="0"/>
        <v/>
      </c>
      <c r="I19" s="158"/>
      <c r="K19" s="85" t="s">
        <v>218</v>
      </c>
      <c r="L19" s="91" t="s">
        <v>216</v>
      </c>
      <c r="M19" s="91"/>
      <c r="N19" s="91" t="s">
        <v>234</v>
      </c>
      <c r="O19" s="91"/>
      <c r="P19" s="91" t="s">
        <v>217</v>
      </c>
      <c r="Q19" s="91"/>
      <c r="R19" s="91" t="s">
        <v>235</v>
      </c>
      <c r="S19" s="94"/>
      <c r="T19" s="41"/>
    </row>
    <row r="20" spans="1:20" ht="24" customHeight="1" thickBot="1">
      <c r="A20" s="131" t="s">
        <v>20</v>
      </c>
      <c r="B20" s="132"/>
      <c r="C20" s="132"/>
      <c r="D20" s="132"/>
      <c r="E20" s="132"/>
      <c r="F20" s="132"/>
      <c r="G20" s="133"/>
      <c r="H20" s="134">
        <f>SUM(H15:I19)</f>
        <v>0</v>
      </c>
      <c r="I20" s="135"/>
    </row>
    <row r="21" spans="1:20" ht="41.25" customHeight="1" thickBot="1">
      <c r="A21" s="136" t="s">
        <v>38</v>
      </c>
      <c r="B21" s="137"/>
      <c r="C21" s="137"/>
      <c r="D21" s="137"/>
      <c r="E21" s="137"/>
      <c r="F21" s="137"/>
      <c r="G21" s="138"/>
      <c r="H21" s="139" t="str">
        <f>IF(H20=0,"0",IF(H20&gt;=33000,"0","715"))</f>
        <v>0</v>
      </c>
      <c r="I21" s="140"/>
    </row>
    <row r="22" spans="1:20" ht="24.75" customHeight="1" thickBot="1">
      <c r="A22" s="148" t="s">
        <v>264</v>
      </c>
      <c r="B22" s="149"/>
      <c r="C22" s="149"/>
      <c r="D22" s="149"/>
      <c r="E22" s="149"/>
      <c r="F22" s="149"/>
      <c r="G22" s="149"/>
      <c r="H22" s="139">
        <f>H20+H21</f>
        <v>0</v>
      </c>
      <c r="I22" s="140"/>
    </row>
    <row r="23" spans="1:20" ht="15.75" customHeight="1">
      <c r="A23" s="14"/>
      <c r="B23" s="14"/>
      <c r="C23" s="14"/>
      <c r="D23" s="14"/>
      <c r="E23" s="14"/>
      <c r="F23" s="14"/>
      <c r="G23" s="14"/>
      <c r="H23" s="15"/>
      <c r="I23" s="16"/>
    </row>
    <row r="24" spans="1:20" ht="24" customHeight="1">
      <c r="A24" s="46" t="s">
        <v>7</v>
      </c>
      <c r="B24" s="46" t="s">
        <v>147</v>
      </c>
      <c r="C24" s="46" t="s">
        <v>148</v>
      </c>
      <c r="D24" s="46" t="s">
        <v>149</v>
      </c>
      <c r="E24" s="46" t="s">
        <v>10</v>
      </c>
      <c r="F24" s="46" t="s">
        <v>11</v>
      </c>
      <c r="G24" s="47" t="s">
        <v>35</v>
      </c>
      <c r="H24" s="46" t="s">
        <v>36</v>
      </c>
      <c r="I24" s="46" t="s">
        <v>37</v>
      </c>
      <c r="K24" s="42"/>
    </row>
    <row r="25" spans="1:20" ht="21.75" customHeight="1">
      <c r="A25" s="66" t="str">
        <f>B15</f>
        <v>プレゼンテージ　デュオ</v>
      </c>
      <c r="B25" s="67" t="s">
        <v>133</v>
      </c>
      <c r="C25" s="67" t="s">
        <v>186</v>
      </c>
      <c r="D25" s="67" t="s">
        <v>134</v>
      </c>
      <c r="E25" s="67" t="s">
        <v>39</v>
      </c>
      <c r="F25" s="67" t="s">
        <v>187</v>
      </c>
      <c r="G25" s="68" t="s">
        <v>188</v>
      </c>
      <c r="H25" s="67" t="s">
        <v>189</v>
      </c>
      <c r="I25" s="67" t="s">
        <v>139</v>
      </c>
      <c r="K25" s="40"/>
    </row>
    <row r="26" spans="1:20" ht="21.75" customHeight="1" thickBot="1">
      <c r="A26" s="52">
        <f>B16</f>
        <v>0</v>
      </c>
      <c r="B26" s="43"/>
      <c r="C26" s="44"/>
      <c r="D26" s="44"/>
      <c r="E26" s="44"/>
      <c r="F26" s="44"/>
      <c r="G26" s="45"/>
      <c r="H26" s="44"/>
      <c r="I26" s="44"/>
    </row>
    <row r="27" spans="1:20" ht="21.75" customHeight="1">
      <c r="A27" s="52">
        <f>B17</f>
        <v>0</v>
      </c>
      <c r="B27" s="43"/>
      <c r="C27" s="44"/>
      <c r="D27" s="44"/>
      <c r="E27" s="44"/>
      <c r="F27" s="44"/>
      <c r="G27" s="45"/>
      <c r="H27" s="44"/>
      <c r="I27" s="44"/>
      <c r="K27" s="77" t="s">
        <v>36</v>
      </c>
      <c r="L27" s="78"/>
      <c r="M27" s="78"/>
      <c r="N27" s="78"/>
      <c r="O27" s="78"/>
      <c r="P27" s="79"/>
    </row>
    <row r="28" spans="1:20" ht="21.75" customHeight="1">
      <c r="A28" s="52">
        <f>B18</f>
        <v>0</v>
      </c>
      <c r="B28" s="43"/>
      <c r="C28" s="44"/>
      <c r="D28" s="44"/>
      <c r="E28" s="44"/>
      <c r="F28" s="44"/>
      <c r="G28" s="45"/>
      <c r="H28" s="44"/>
      <c r="I28" s="44"/>
      <c r="K28" s="80" t="s">
        <v>222</v>
      </c>
      <c r="P28" s="81"/>
    </row>
    <row r="29" spans="1:20" ht="21.75" customHeight="1">
      <c r="A29" s="52">
        <f>B19</f>
        <v>0</v>
      </c>
      <c r="B29" s="43"/>
      <c r="C29" s="44"/>
      <c r="D29" s="44"/>
      <c r="E29" s="44"/>
      <c r="F29" s="44"/>
      <c r="G29" s="45"/>
      <c r="H29" s="44"/>
      <c r="I29" s="44"/>
      <c r="K29" s="80" t="s">
        <v>154</v>
      </c>
      <c r="P29" s="81"/>
    </row>
    <row r="30" spans="1:20" ht="15.75" customHeight="1" thickBot="1">
      <c r="K30" s="82" t="s">
        <v>153</v>
      </c>
      <c r="L30" s="83"/>
      <c r="M30" s="83"/>
      <c r="N30" s="83"/>
      <c r="O30" s="83"/>
      <c r="P30" s="84"/>
    </row>
    <row r="31" spans="1:20" s="17" customFormat="1" ht="32.25" customHeight="1">
      <c r="A31" s="48" t="s">
        <v>13</v>
      </c>
      <c r="B31" s="49"/>
      <c r="C31" s="49"/>
      <c r="D31" s="49"/>
      <c r="E31" s="49"/>
      <c r="F31" s="49"/>
      <c r="G31" s="49"/>
      <c r="H31" s="49"/>
      <c r="I31" s="50" t="s">
        <v>14</v>
      </c>
    </row>
    <row r="32" spans="1:20" s="17" customFormat="1" ht="19.5">
      <c r="A32" s="18" t="s">
        <v>15</v>
      </c>
      <c r="K32" s="41"/>
    </row>
    <row r="33" spans="1:9" s="17" customFormat="1" ht="15.75">
      <c r="A33" s="150" t="s">
        <v>16</v>
      </c>
      <c r="B33" s="150"/>
      <c r="C33" s="150"/>
      <c r="D33" s="150"/>
      <c r="E33" s="150"/>
      <c r="F33" s="150"/>
      <c r="G33" s="151"/>
      <c r="H33" s="152" t="s">
        <v>17</v>
      </c>
      <c r="I33" s="153"/>
    </row>
    <row r="34" spans="1:9" s="17" customFormat="1" ht="15.75">
      <c r="A34" s="154" t="s">
        <v>18</v>
      </c>
      <c r="B34" s="154"/>
      <c r="C34" s="154"/>
      <c r="D34" s="154"/>
      <c r="E34" s="154"/>
      <c r="F34" s="154"/>
      <c r="G34" s="155"/>
      <c r="H34" s="152"/>
      <c r="I34" s="153"/>
    </row>
    <row r="35" spans="1:9" ht="15.75"/>
  </sheetData>
  <mergeCells count="71">
    <mergeCell ref="B16:D16"/>
    <mergeCell ref="E16:F16"/>
    <mergeCell ref="H16:I16"/>
    <mergeCell ref="B19:D19"/>
    <mergeCell ref="E19:F19"/>
    <mergeCell ref="H19:I19"/>
    <mergeCell ref="L19:M19"/>
    <mergeCell ref="N19:O19"/>
    <mergeCell ref="A22:G22"/>
    <mergeCell ref="H22:I22"/>
    <mergeCell ref="A33:G33"/>
    <mergeCell ref="H33:H34"/>
    <mergeCell ref="I33:I34"/>
    <mergeCell ref="A34:G34"/>
    <mergeCell ref="A20:G20"/>
    <mergeCell ref="H20:I20"/>
    <mergeCell ref="A21:G21"/>
    <mergeCell ref="H21:I21"/>
    <mergeCell ref="A14:A19"/>
    <mergeCell ref="B14:D14"/>
    <mergeCell ref="E14:F14"/>
    <mergeCell ref="H14:I14"/>
    <mergeCell ref="B18:D18"/>
    <mergeCell ref="E18:F18"/>
    <mergeCell ref="H18:I18"/>
    <mergeCell ref="B17:D17"/>
    <mergeCell ref="E17:F17"/>
    <mergeCell ref="H17:I17"/>
    <mergeCell ref="B15:D15"/>
    <mergeCell ref="E15:F15"/>
    <mergeCell ref="H15:I15"/>
    <mergeCell ref="R16:S16"/>
    <mergeCell ref="L17:M17"/>
    <mergeCell ref="P16:Q16"/>
    <mergeCell ref="P17:Q17"/>
    <mergeCell ref="L15:M15"/>
    <mergeCell ref="N15:O15"/>
    <mergeCell ref="R15:S15"/>
    <mergeCell ref="L16:M16"/>
    <mergeCell ref="N16:O16"/>
    <mergeCell ref="H1:I1"/>
    <mergeCell ref="A2:I2"/>
    <mergeCell ref="A3:I3"/>
    <mergeCell ref="B4:D4"/>
    <mergeCell ref="E4:I4"/>
    <mergeCell ref="B10:I10"/>
    <mergeCell ref="K2:Q2"/>
    <mergeCell ref="L14:M14"/>
    <mergeCell ref="N14:O14"/>
    <mergeCell ref="R14:S14"/>
    <mergeCell ref="A9:I9"/>
    <mergeCell ref="B5:G5"/>
    <mergeCell ref="A6:A7"/>
    <mergeCell ref="B6:D6"/>
    <mergeCell ref="B7:I7"/>
    <mergeCell ref="B8:E8"/>
    <mergeCell ref="G8:I8"/>
    <mergeCell ref="A11:A12"/>
    <mergeCell ref="B11:D11"/>
    <mergeCell ref="H11:I11"/>
    <mergeCell ref="B12:I12"/>
    <mergeCell ref="P14:Q14"/>
    <mergeCell ref="P15:Q15"/>
    <mergeCell ref="R19:S19"/>
    <mergeCell ref="N17:O17"/>
    <mergeCell ref="R17:S17"/>
    <mergeCell ref="L18:M18"/>
    <mergeCell ref="N18:O18"/>
    <mergeCell ref="R18:S18"/>
    <mergeCell ref="P18:Q18"/>
    <mergeCell ref="P19:Q19"/>
  </mergeCells>
  <phoneticPr fontId="2"/>
  <hyperlinks>
    <hyperlink ref="K30" r:id="rId1" location="attention" xr:uid="{9E91F9A6-60A3-4184-A944-ED4B09E6869F}"/>
  </hyperlinks>
  <pageMargins left="0.23622047244094491" right="0.23622047244094491" top="0.41338582677165359" bottom="0.41338582677165359" header="0.31496062992125984" footer="0.31496062992125984"/>
  <pageSetup paperSize="9" scale="93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8904A57-3108-463A-8253-C19B98D5EA3F}">
          <x14:formula1>
            <xm:f>補助!$H$22:$H$27</xm:f>
          </x14:formula1>
          <xm:sqref>I25:I29</xm:sqref>
        </x14:dataValidation>
        <x14:dataValidation type="list" allowBlank="1" showInputMessage="1" showErrorMessage="1" xr:uid="{754A0454-A24F-439F-8875-0E8727A823D8}">
          <x14:formula1>
            <xm:f>補助!$I$21:$I$37</xm:f>
          </x14:formula1>
          <xm:sqref>G25:G29</xm:sqref>
        </x14:dataValidation>
        <x14:dataValidation type="list" allowBlank="1" showInputMessage="1" showErrorMessage="1" xr:uid="{E8489AEB-0242-41E6-ACE4-F2FBADC013FE}">
          <x14:formula1>
            <xm:f>補助!$G$21:$G$24</xm:f>
          </x14:formula1>
          <xm:sqref>D25:D29</xm:sqref>
        </x14:dataValidation>
        <x14:dataValidation type="list" allowBlank="1" showInputMessage="1" showErrorMessage="1" xr:uid="{E89E4BF6-A1A9-4E19-A2E5-28F2CD60713F}">
          <x14:formula1>
            <xm:f>補助!$F$21:$F$24</xm:f>
          </x14:formula1>
          <xm:sqref>C25:C29</xm:sqref>
        </x14:dataValidation>
        <x14:dataValidation type="list" allowBlank="1" showInputMessage="1" showErrorMessage="1" xr:uid="{E0136143-1EBB-41B8-8171-0D7D29E9C1B5}">
          <x14:formula1>
            <xm:f>補助!$E$21:$E$23</xm:f>
          </x14:formula1>
          <xm:sqref>B25:B29</xm:sqref>
        </x14:dataValidation>
        <x14:dataValidation type="list" allowBlank="1" showInputMessage="1" showErrorMessage="1" xr:uid="{42EE9DED-83FC-44A3-86A7-F183C0324741}">
          <x14:formula1>
            <xm:f>補助!$A$2:$A$32</xm:f>
          </x14:formula1>
          <xm:sqref>B15:D19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9777-7338-4CD8-BF71-E2EE2A724C6A}">
  <sheetPr>
    <pageSetUpPr fitToPage="1"/>
  </sheetPr>
  <dimension ref="A1:T35"/>
  <sheetViews>
    <sheetView showZeros="0" tabSelected="1" workbookViewId="0">
      <selection activeCell="L8" sqref="L8"/>
    </sheetView>
  </sheetViews>
  <sheetFormatPr defaultRowHeight="24" customHeight="1"/>
  <cols>
    <col min="1" max="1" width="10.109375" style="5" customWidth="1"/>
    <col min="2" max="2" width="5.109375" style="5" customWidth="1"/>
    <col min="3" max="3" width="7.88671875" style="5" customWidth="1"/>
    <col min="4" max="4" width="4.6640625" style="5" customWidth="1"/>
    <col min="5" max="5" width="10.109375" style="5" customWidth="1"/>
    <col min="6" max="6" width="14.21875" style="5" customWidth="1"/>
    <col min="7" max="9" width="10.109375" style="5" customWidth="1"/>
    <col min="10" max="10" width="4.33203125" style="5" customWidth="1"/>
    <col min="11" max="11" width="12.5546875" style="41" customWidth="1"/>
    <col min="12" max="17" width="9.5546875" style="41" customWidth="1"/>
    <col min="18" max="16384" width="8.88671875" style="5"/>
  </cols>
  <sheetData>
    <row r="1" spans="1:20" ht="24" customHeight="1" thickBot="1">
      <c r="A1" s="159" t="s">
        <v>265</v>
      </c>
      <c r="B1" s="159"/>
      <c r="G1" s="12" t="s">
        <v>169</v>
      </c>
      <c r="H1" s="161"/>
      <c r="I1" s="161"/>
    </row>
    <row r="2" spans="1:20" ht="57" customHeight="1" thickBot="1">
      <c r="A2" s="123" t="s">
        <v>170</v>
      </c>
      <c r="B2" s="124"/>
      <c r="C2" s="124"/>
      <c r="D2" s="124"/>
      <c r="E2" s="124"/>
      <c r="F2" s="124"/>
      <c r="G2" s="124"/>
      <c r="H2" s="124"/>
      <c r="I2" s="124"/>
      <c r="K2" s="99" t="s">
        <v>209</v>
      </c>
      <c r="L2" s="100"/>
      <c r="M2" s="100"/>
      <c r="N2" s="100"/>
      <c r="O2" s="100"/>
      <c r="P2" s="100"/>
      <c r="Q2" s="101"/>
    </row>
    <row r="3" spans="1:20" ht="24" customHeight="1">
      <c r="A3" s="125" t="s">
        <v>19</v>
      </c>
      <c r="B3" s="125"/>
      <c r="C3" s="125"/>
      <c r="D3" s="125"/>
      <c r="E3" s="125"/>
      <c r="F3" s="125"/>
      <c r="G3" s="125"/>
      <c r="H3" s="125"/>
      <c r="I3" s="125"/>
    </row>
    <row r="4" spans="1:20" ht="23.25" customHeight="1">
      <c r="A4" s="6" t="s">
        <v>0</v>
      </c>
      <c r="B4" s="164"/>
      <c r="C4" s="164"/>
      <c r="D4" s="164"/>
      <c r="E4" s="126" t="s">
        <v>12</v>
      </c>
      <c r="F4" s="127"/>
      <c r="G4" s="127"/>
      <c r="H4" s="127"/>
      <c r="I4" s="127"/>
      <c r="K4" s="54" t="s">
        <v>171</v>
      </c>
    </row>
    <row r="5" spans="1:20" ht="23.25" customHeight="1">
      <c r="A5" s="7" t="s">
        <v>1</v>
      </c>
      <c r="B5" s="96"/>
      <c r="C5" s="97"/>
      <c r="D5" s="97"/>
      <c r="E5" s="97"/>
      <c r="F5" s="97"/>
      <c r="G5" s="98"/>
      <c r="H5" s="8" t="s">
        <v>2</v>
      </c>
      <c r="I5" s="4"/>
      <c r="K5" s="41" t="s">
        <v>219</v>
      </c>
      <c r="L5" s="5"/>
      <c r="M5" s="5"/>
      <c r="N5" s="5"/>
      <c r="O5" s="5"/>
      <c r="P5" s="5"/>
      <c r="Q5" s="5"/>
    </row>
    <row r="6" spans="1:20" ht="23.25" customHeight="1">
      <c r="A6" s="108" t="s">
        <v>3</v>
      </c>
      <c r="B6" s="116" t="s">
        <v>156</v>
      </c>
      <c r="C6" s="117"/>
      <c r="D6" s="117"/>
      <c r="E6" s="2"/>
      <c r="F6" s="9"/>
      <c r="G6" s="3"/>
      <c r="H6" s="10"/>
      <c r="I6" s="11"/>
      <c r="K6" s="41" t="s">
        <v>172</v>
      </c>
      <c r="L6" s="5"/>
      <c r="M6" s="5"/>
      <c r="N6" s="5"/>
      <c r="O6" s="5"/>
      <c r="P6" s="5"/>
      <c r="Q6" s="5"/>
    </row>
    <row r="7" spans="1:20" ht="23.25" customHeight="1">
      <c r="A7" s="109"/>
      <c r="B7" s="119"/>
      <c r="C7" s="120"/>
      <c r="D7" s="120"/>
      <c r="E7" s="120"/>
      <c r="F7" s="120"/>
      <c r="G7" s="120"/>
      <c r="H7" s="120"/>
      <c r="I7" s="121"/>
      <c r="K7" s="41" t="s">
        <v>173</v>
      </c>
      <c r="L7" s="5"/>
      <c r="M7" s="5"/>
      <c r="N7" s="5"/>
      <c r="O7" s="5"/>
      <c r="P7" s="5"/>
      <c r="Q7" s="5"/>
    </row>
    <row r="8" spans="1:20" ht="23.25" customHeight="1">
      <c r="A8" s="8" t="s">
        <v>4</v>
      </c>
      <c r="B8" s="116"/>
      <c r="C8" s="117"/>
      <c r="D8" s="117"/>
      <c r="E8" s="162"/>
      <c r="F8" s="8" t="s">
        <v>5</v>
      </c>
      <c r="G8" s="116"/>
      <c r="H8" s="117"/>
      <c r="I8" s="162"/>
      <c r="L8" s="5"/>
      <c r="M8" s="5"/>
      <c r="N8" s="5"/>
      <c r="O8" s="5"/>
      <c r="P8" s="5"/>
      <c r="Q8" s="5"/>
    </row>
    <row r="9" spans="1:20" ht="23.25" customHeight="1">
      <c r="A9" s="103" t="s">
        <v>155</v>
      </c>
      <c r="B9" s="104"/>
      <c r="C9" s="104"/>
      <c r="D9" s="104"/>
      <c r="E9" s="104"/>
      <c r="F9" s="104"/>
      <c r="G9" s="104"/>
      <c r="H9" s="104"/>
      <c r="I9" s="104"/>
      <c r="K9" s="54" t="s">
        <v>174</v>
      </c>
      <c r="L9" s="5"/>
      <c r="M9" s="5"/>
      <c r="N9" s="5"/>
      <c r="O9" s="5"/>
      <c r="P9" s="5"/>
      <c r="Q9" s="5"/>
    </row>
    <row r="10" spans="1:20" ht="23.25" customHeight="1">
      <c r="A10" s="7" t="s">
        <v>1</v>
      </c>
      <c r="B10" s="96"/>
      <c r="C10" s="97"/>
      <c r="D10" s="97"/>
      <c r="E10" s="97"/>
      <c r="F10" s="97"/>
      <c r="G10" s="97"/>
      <c r="H10" s="97"/>
      <c r="I10" s="98"/>
      <c r="K10" s="41" t="s">
        <v>175</v>
      </c>
      <c r="L10" s="5"/>
      <c r="M10" s="5"/>
      <c r="N10" s="5"/>
      <c r="O10" s="5"/>
      <c r="P10" s="5"/>
      <c r="Q10" s="5"/>
    </row>
    <row r="11" spans="1:20" ht="23.25" customHeight="1">
      <c r="A11" s="108" t="s">
        <v>3</v>
      </c>
      <c r="B11" s="116" t="s">
        <v>156</v>
      </c>
      <c r="C11" s="117"/>
      <c r="D11" s="117"/>
      <c r="E11" s="2"/>
      <c r="F11" s="9"/>
      <c r="G11" s="8" t="s">
        <v>4</v>
      </c>
      <c r="H11" s="118"/>
      <c r="I11" s="118"/>
      <c r="K11" s="41" t="s">
        <v>177</v>
      </c>
    </row>
    <row r="12" spans="1:20" ht="23.25" customHeight="1">
      <c r="A12" s="109"/>
      <c r="B12" s="119"/>
      <c r="C12" s="120"/>
      <c r="D12" s="120"/>
      <c r="E12" s="120"/>
      <c r="F12" s="120"/>
      <c r="G12" s="120"/>
      <c r="H12" s="120"/>
      <c r="I12" s="121"/>
      <c r="K12" s="41" t="s">
        <v>176</v>
      </c>
    </row>
    <row r="13" spans="1:20" ht="16.5" customHeight="1" thickBot="1"/>
    <row r="14" spans="1:20" ht="30.75" customHeight="1">
      <c r="A14" s="141" t="s">
        <v>6</v>
      </c>
      <c r="B14" s="141" t="s">
        <v>7</v>
      </c>
      <c r="C14" s="141"/>
      <c r="D14" s="141"/>
      <c r="E14" s="143" t="s">
        <v>262</v>
      </c>
      <c r="F14" s="141"/>
      <c r="G14" s="12" t="s">
        <v>8</v>
      </c>
      <c r="H14" s="141" t="s">
        <v>9</v>
      </c>
      <c r="I14" s="141"/>
      <c r="K14" s="86" t="s">
        <v>212</v>
      </c>
      <c r="L14" s="92" t="s">
        <v>164</v>
      </c>
      <c r="M14" s="92"/>
      <c r="N14" s="92" t="s">
        <v>165</v>
      </c>
      <c r="O14" s="92"/>
      <c r="P14" s="92" t="s">
        <v>166</v>
      </c>
      <c r="Q14" s="92"/>
      <c r="R14" s="92" t="s">
        <v>233</v>
      </c>
      <c r="S14" s="102"/>
      <c r="T14" s="41"/>
    </row>
    <row r="15" spans="1:20" ht="24.75" customHeight="1">
      <c r="A15" s="141"/>
      <c r="B15" s="144"/>
      <c r="C15" s="144"/>
      <c r="D15" s="144"/>
      <c r="E15" s="145" t="str">
        <f>IFERROR(VLOOKUP(申込用紙!B15,補助!$A$2:$C$40,3,FALSE),"")</f>
        <v/>
      </c>
      <c r="F15" s="145"/>
      <c r="G15" s="13"/>
      <c r="H15" s="146" t="str">
        <f>IFERROR((E15*G15),"")</f>
        <v/>
      </c>
      <c r="I15" s="146"/>
      <c r="K15" s="87" t="s">
        <v>190</v>
      </c>
      <c r="L15" s="93" t="s">
        <v>214</v>
      </c>
      <c r="M15" s="93"/>
      <c r="N15" s="129" t="s">
        <v>215</v>
      </c>
      <c r="O15" s="93"/>
      <c r="P15" s="93" t="s">
        <v>214</v>
      </c>
      <c r="Q15" s="93"/>
      <c r="R15" s="93" t="s">
        <v>214</v>
      </c>
      <c r="S15" s="130"/>
      <c r="T15" s="41"/>
    </row>
    <row r="16" spans="1:20" ht="24.75" customHeight="1">
      <c r="A16" s="141"/>
      <c r="B16" s="144"/>
      <c r="C16" s="144"/>
      <c r="D16" s="144"/>
      <c r="E16" s="145" t="str">
        <f>IFERROR(VLOOKUP(申込用紙!B16,補助!$A$2:$C$40,3,FALSE),"")</f>
        <v/>
      </c>
      <c r="F16" s="145"/>
      <c r="G16" s="13"/>
      <c r="H16" s="146" t="str">
        <f t="shared" ref="H16:H17" si="0">IFERROR((E16*G16),"")</f>
        <v/>
      </c>
      <c r="I16" s="146"/>
      <c r="K16" s="88" t="s">
        <v>147</v>
      </c>
      <c r="L16" s="89" t="s">
        <v>214</v>
      </c>
      <c r="M16" s="89"/>
      <c r="N16" s="95" t="s">
        <v>215</v>
      </c>
      <c r="O16" s="89"/>
      <c r="P16" s="89" t="s">
        <v>214</v>
      </c>
      <c r="Q16" s="89"/>
      <c r="R16" s="89" t="s">
        <v>214</v>
      </c>
      <c r="S16" s="90"/>
      <c r="T16" s="41"/>
    </row>
    <row r="17" spans="1:20" ht="24.75" customHeight="1">
      <c r="A17" s="141"/>
      <c r="B17" s="144"/>
      <c r="C17" s="144"/>
      <c r="D17" s="144"/>
      <c r="E17" s="145" t="str">
        <f>IFERROR(VLOOKUP(申込用紙!B17,補助!$A$2:$C$40,3,FALSE),"")</f>
        <v/>
      </c>
      <c r="F17" s="145"/>
      <c r="G17" s="13"/>
      <c r="H17" s="146" t="str">
        <f t="shared" si="0"/>
        <v/>
      </c>
      <c r="I17" s="146"/>
      <c r="K17" s="88" t="s">
        <v>213</v>
      </c>
      <c r="L17" s="89" t="s">
        <v>214</v>
      </c>
      <c r="M17" s="89"/>
      <c r="N17" s="95" t="s">
        <v>215</v>
      </c>
      <c r="O17" s="89"/>
      <c r="P17" s="95" t="s">
        <v>215</v>
      </c>
      <c r="Q17" s="89"/>
      <c r="R17" s="95" t="s">
        <v>215</v>
      </c>
      <c r="S17" s="90"/>
      <c r="T17" s="41"/>
    </row>
    <row r="18" spans="1:20" ht="24.75" customHeight="1">
      <c r="A18" s="141"/>
      <c r="B18" s="144"/>
      <c r="C18" s="144"/>
      <c r="D18" s="144"/>
      <c r="E18" s="145" t="str">
        <f>IFERROR(VLOOKUP(申込用紙!B18,補助!$A$2:$C$40,3,FALSE),"")</f>
        <v/>
      </c>
      <c r="F18" s="145"/>
      <c r="G18" s="13"/>
      <c r="H18" s="146" t="str">
        <f t="shared" ref="H18:H19" si="1">IFERROR((E18*G18),"")</f>
        <v/>
      </c>
      <c r="I18" s="146"/>
      <c r="K18" s="88" t="s">
        <v>37</v>
      </c>
      <c r="L18" s="89" t="s">
        <v>214</v>
      </c>
      <c r="M18" s="89"/>
      <c r="N18" s="89" t="s">
        <v>214</v>
      </c>
      <c r="O18" s="89"/>
      <c r="P18" s="89" t="s">
        <v>214</v>
      </c>
      <c r="Q18" s="89"/>
      <c r="R18" s="89" t="s">
        <v>214</v>
      </c>
      <c r="S18" s="90"/>
      <c r="T18" s="41"/>
    </row>
    <row r="19" spans="1:20" ht="24.75" customHeight="1" thickBot="1">
      <c r="A19" s="142"/>
      <c r="B19" s="144"/>
      <c r="C19" s="144"/>
      <c r="D19" s="144"/>
      <c r="E19" s="145" t="str">
        <f>IFERROR(VLOOKUP(申込用紙!B19,補助!$A$2:$C$40,3,FALSE),"")</f>
        <v/>
      </c>
      <c r="F19" s="145"/>
      <c r="G19" s="21"/>
      <c r="H19" s="158" t="str">
        <f t="shared" si="1"/>
        <v/>
      </c>
      <c r="I19" s="158"/>
      <c r="K19" s="85" t="s">
        <v>218</v>
      </c>
      <c r="L19" s="91" t="s">
        <v>216</v>
      </c>
      <c r="M19" s="91"/>
      <c r="N19" s="91" t="s">
        <v>234</v>
      </c>
      <c r="O19" s="91"/>
      <c r="P19" s="91" t="s">
        <v>217</v>
      </c>
      <c r="Q19" s="91"/>
      <c r="R19" s="91" t="s">
        <v>235</v>
      </c>
      <c r="S19" s="94"/>
      <c r="T19" s="41"/>
    </row>
    <row r="20" spans="1:20" ht="24" customHeight="1" thickBot="1">
      <c r="A20" s="131" t="s">
        <v>20</v>
      </c>
      <c r="B20" s="132"/>
      <c r="C20" s="132"/>
      <c r="D20" s="132"/>
      <c r="E20" s="132"/>
      <c r="F20" s="132"/>
      <c r="G20" s="133"/>
      <c r="H20" s="134">
        <f>SUM(H15:I19)</f>
        <v>0</v>
      </c>
      <c r="I20" s="135"/>
    </row>
    <row r="21" spans="1:20" ht="41.25" customHeight="1" thickBot="1">
      <c r="A21" s="136" t="s">
        <v>266</v>
      </c>
      <c r="B21" s="137"/>
      <c r="C21" s="137"/>
      <c r="D21" s="137"/>
      <c r="E21" s="137"/>
      <c r="F21" s="137"/>
      <c r="G21" s="138"/>
      <c r="H21" s="139" t="str">
        <f>IF(H20=0,"0",IF(H20&gt;=30000,"0","715"))</f>
        <v>0</v>
      </c>
      <c r="I21" s="140"/>
    </row>
    <row r="22" spans="1:20" ht="24.75" customHeight="1" thickBot="1">
      <c r="A22" s="163" t="s">
        <v>263</v>
      </c>
      <c r="B22" s="149"/>
      <c r="C22" s="149"/>
      <c r="D22" s="149"/>
      <c r="E22" s="149"/>
      <c r="F22" s="149"/>
      <c r="G22" s="149"/>
      <c r="H22" s="139">
        <f>H20+H21</f>
        <v>0</v>
      </c>
      <c r="I22" s="140"/>
    </row>
    <row r="23" spans="1:20" ht="24.75" customHeight="1">
      <c r="A23" s="160" t="s">
        <v>220</v>
      </c>
      <c r="B23" s="160"/>
      <c r="C23" s="160"/>
      <c r="D23" s="160"/>
      <c r="E23" s="160"/>
      <c r="F23" s="160"/>
      <c r="G23" s="160"/>
      <c r="H23" s="160"/>
      <c r="I23" s="160"/>
    </row>
    <row r="24" spans="1:20" ht="24" customHeight="1" thickBot="1">
      <c r="A24" s="46" t="s">
        <v>7</v>
      </c>
      <c r="B24" s="46" t="s">
        <v>147</v>
      </c>
      <c r="C24" s="46" t="s">
        <v>148</v>
      </c>
      <c r="D24" s="46" t="s">
        <v>149</v>
      </c>
      <c r="E24" s="46" t="s">
        <v>10</v>
      </c>
      <c r="F24" s="46" t="s">
        <v>11</v>
      </c>
      <c r="G24" s="47" t="s">
        <v>35</v>
      </c>
      <c r="H24" s="46" t="s">
        <v>36</v>
      </c>
      <c r="I24" s="46" t="s">
        <v>37</v>
      </c>
      <c r="K24" s="42"/>
    </row>
    <row r="25" spans="1:20" ht="21.75" customHeight="1">
      <c r="A25" s="52">
        <f>B15</f>
        <v>0</v>
      </c>
      <c r="B25" s="43"/>
      <c r="C25" s="44"/>
      <c r="D25" s="44"/>
      <c r="E25" s="44"/>
      <c r="F25" s="44"/>
      <c r="G25" s="45"/>
      <c r="H25" s="44"/>
      <c r="I25" s="44"/>
      <c r="K25" s="77" t="s">
        <v>36</v>
      </c>
      <c r="L25" s="78"/>
      <c r="M25" s="78"/>
      <c r="N25" s="78"/>
      <c r="O25" s="78"/>
      <c r="P25" s="79"/>
    </row>
    <row r="26" spans="1:20" ht="21.75" customHeight="1">
      <c r="A26" s="52">
        <f>B16</f>
        <v>0</v>
      </c>
      <c r="B26" s="43"/>
      <c r="C26" s="44"/>
      <c r="D26" s="44"/>
      <c r="E26" s="44"/>
      <c r="F26" s="44"/>
      <c r="G26" s="45"/>
      <c r="H26" s="44"/>
      <c r="I26" s="44"/>
      <c r="K26" s="80" t="s">
        <v>221</v>
      </c>
      <c r="P26" s="81"/>
    </row>
    <row r="27" spans="1:20" ht="21.75" customHeight="1">
      <c r="A27" s="52">
        <f>B17</f>
        <v>0</v>
      </c>
      <c r="B27" s="43"/>
      <c r="C27" s="44"/>
      <c r="D27" s="44"/>
      <c r="E27" s="44"/>
      <c r="F27" s="44"/>
      <c r="G27" s="45"/>
      <c r="H27" s="44"/>
      <c r="I27" s="44"/>
      <c r="K27" s="80" t="s">
        <v>154</v>
      </c>
      <c r="P27" s="81"/>
    </row>
    <row r="28" spans="1:20" ht="21.75" customHeight="1" thickBot="1">
      <c r="A28" s="52">
        <f>B18</f>
        <v>0</v>
      </c>
      <c r="B28" s="43"/>
      <c r="C28" s="44"/>
      <c r="D28" s="44"/>
      <c r="E28" s="44"/>
      <c r="F28" s="44"/>
      <c r="G28" s="45"/>
      <c r="H28" s="44"/>
      <c r="I28" s="44"/>
      <c r="K28" s="82" t="s">
        <v>153</v>
      </c>
      <c r="L28" s="83"/>
      <c r="M28" s="83"/>
      <c r="N28" s="83"/>
      <c r="O28" s="83"/>
      <c r="P28" s="84"/>
    </row>
    <row r="29" spans="1:20" ht="21.75" customHeight="1">
      <c r="A29" s="52">
        <f>B19</f>
        <v>0</v>
      </c>
      <c r="B29" s="43"/>
      <c r="C29" s="44"/>
      <c r="D29" s="44"/>
      <c r="E29" s="44"/>
      <c r="F29" s="44"/>
      <c r="G29" s="45"/>
      <c r="H29" s="44"/>
      <c r="I29" s="44"/>
    </row>
    <row r="30" spans="1:20" ht="15.75" customHeight="1"/>
    <row r="31" spans="1:20" s="17" customFormat="1" ht="32.25" customHeight="1">
      <c r="A31" s="48" t="s">
        <v>13</v>
      </c>
      <c r="B31" s="49"/>
      <c r="C31" s="49"/>
      <c r="D31" s="49"/>
      <c r="E31" s="49"/>
      <c r="F31" s="49"/>
      <c r="G31" s="49"/>
      <c r="H31" s="49"/>
      <c r="I31" s="50" t="s">
        <v>14</v>
      </c>
    </row>
    <row r="32" spans="1:20" s="17" customFormat="1" ht="19.5">
      <c r="A32" s="18" t="s">
        <v>15</v>
      </c>
      <c r="K32" s="41"/>
    </row>
    <row r="33" spans="1:9" s="17" customFormat="1" ht="15.75">
      <c r="A33" s="150" t="s">
        <v>16</v>
      </c>
      <c r="B33" s="150"/>
      <c r="C33" s="150"/>
      <c r="D33" s="150"/>
      <c r="E33" s="150"/>
      <c r="F33" s="150"/>
      <c r="G33" s="151"/>
      <c r="H33" s="152" t="s">
        <v>17</v>
      </c>
      <c r="I33" s="153"/>
    </row>
    <row r="34" spans="1:9" s="17" customFormat="1" ht="15.75">
      <c r="A34" s="154" t="s">
        <v>18</v>
      </c>
      <c r="B34" s="154"/>
      <c r="C34" s="154"/>
      <c r="D34" s="154"/>
      <c r="E34" s="154"/>
      <c r="F34" s="154"/>
      <c r="G34" s="155"/>
      <c r="H34" s="152"/>
      <c r="I34" s="153"/>
    </row>
    <row r="35" spans="1:9" ht="15.75"/>
  </sheetData>
  <sheetProtection sheet="1" objects="1" scenarios="1"/>
  <mergeCells count="73">
    <mergeCell ref="P18:Q18"/>
    <mergeCell ref="P19:Q19"/>
    <mergeCell ref="H33:H34"/>
    <mergeCell ref="I33:I34"/>
    <mergeCell ref="A2:I2"/>
    <mergeCell ref="B4:D4"/>
    <mergeCell ref="H19:I19"/>
    <mergeCell ref="B15:D15"/>
    <mergeCell ref="B18:D18"/>
    <mergeCell ref="B19:D19"/>
    <mergeCell ref="E15:F15"/>
    <mergeCell ref="A3:I3"/>
    <mergeCell ref="E4:I4"/>
    <mergeCell ref="G8:I8"/>
    <mergeCell ref="A34:G34"/>
    <mergeCell ref="A33:G33"/>
    <mergeCell ref="A22:G22"/>
    <mergeCell ref="H22:I22"/>
    <mergeCell ref="A14:A19"/>
    <mergeCell ref="B16:D16"/>
    <mergeCell ref="E16:F16"/>
    <mergeCell ref="H16:I16"/>
    <mergeCell ref="B17:D17"/>
    <mergeCell ref="H21:I21"/>
    <mergeCell ref="H20:I20"/>
    <mergeCell ref="A21:G21"/>
    <mergeCell ref="A20:G20"/>
    <mergeCell ref="E18:F18"/>
    <mergeCell ref="B7:I7"/>
    <mergeCell ref="B14:D14"/>
    <mergeCell ref="E14:F14"/>
    <mergeCell ref="H14:I14"/>
    <mergeCell ref="A9:I9"/>
    <mergeCell ref="B8:E8"/>
    <mergeCell ref="A6:A7"/>
    <mergeCell ref="B6:D6"/>
    <mergeCell ref="B11:D11"/>
    <mergeCell ref="B12:I12"/>
    <mergeCell ref="H11:I11"/>
    <mergeCell ref="B10:I10"/>
    <mergeCell ref="A11:A12"/>
    <mergeCell ref="A1:B1"/>
    <mergeCell ref="A23:I23"/>
    <mergeCell ref="H1:I1"/>
    <mergeCell ref="L16:M16"/>
    <mergeCell ref="N16:O16"/>
    <mergeCell ref="K2:Q2"/>
    <mergeCell ref="H15:I15"/>
    <mergeCell ref="L18:M18"/>
    <mergeCell ref="H17:I17"/>
    <mergeCell ref="L19:M19"/>
    <mergeCell ref="N18:O18"/>
    <mergeCell ref="L17:M17"/>
    <mergeCell ref="N17:O17"/>
    <mergeCell ref="L14:M14"/>
    <mergeCell ref="N14:O14"/>
    <mergeCell ref="L15:M15"/>
    <mergeCell ref="R18:S18"/>
    <mergeCell ref="N19:O19"/>
    <mergeCell ref="R19:S19"/>
    <mergeCell ref="H18:I18"/>
    <mergeCell ref="B5:G5"/>
    <mergeCell ref="R16:S16"/>
    <mergeCell ref="R17:S17"/>
    <mergeCell ref="R14:S14"/>
    <mergeCell ref="N15:O15"/>
    <mergeCell ref="R15:S15"/>
    <mergeCell ref="P14:Q14"/>
    <mergeCell ref="P15:Q15"/>
    <mergeCell ref="P16:Q16"/>
    <mergeCell ref="P17:Q17"/>
    <mergeCell ref="E19:F19"/>
    <mergeCell ref="E17:F17"/>
  </mergeCells>
  <phoneticPr fontId="2"/>
  <hyperlinks>
    <hyperlink ref="K28" r:id="rId1" location="attention" xr:uid="{A11A6F04-4011-4C2E-AEFB-0C24ADA7EC11}"/>
  </hyperlinks>
  <pageMargins left="0.23622047244094491" right="0.23622047244094491" top="0.41338582677165359" bottom="0.41338582677165359" header="0.31496062992125984" footer="0.31496062992125984"/>
  <pageSetup paperSize="9" scale="93" orientation="portrait" blackAndWhite="1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1AEC2EE-F746-469D-83A3-0F1D08F13183}">
          <x14:formula1>
            <xm:f>補助!$E$21:$E$23</xm:f>
          </x14:formula1>
          <xm:sqref>B25:B29</xm:sqref>
        </x14:dataValidation>
        <x14:dataValidation type="list" allowBlank="1" showInputMessage="1" showErrorMessage="1" xr:uid="{B849D93F-01F9-49F8-8F32-5A04B26EC0AA}">
          <x14:formula1>
            <xm:f>補助!$F$21:$F$24</xm:f>
          </x14:formula1>
          <xm:sqref>C25:C29</xm:sqref>
        </x14:dataValidation>
        <x14:dataValidation type="list" allowBlank="1" showInputMessage="1" showErrorMessage="1" xr:uid="{88EFA0E6-FA95-4FD5-ADDC-9FD86E163DD6}">
          <x14:formula1>
            <xm:f>補助!$G$21:$G$24</xm:f>
          </x14:formula1>
          <xm:sqref>D25:D29</xm:sqref>
        </x14:dataValidation>
        <x14:dataValidation type="list" allowBlank="1" showInputMessage="1" showErrorMessage="1" xr:uid="{44E29C42-EA7F-45EF-93B0-73B14FDB949C}">
          <x14:formula1>
            <xm:f>補助!$H$22:$H$27</xm:f>
          </x14:formula1>
          <xm:sqref>I25:I29</xm:sqref>
        </x14:dataValidation>
        <x14:dataValidation type="list" allowBlank="1" showInputMessage="1" showErrorMessage="1" xr:uid="{017A3E6C-878C-43E4-95B6-4382D9CA59DC}">
          <x14:formula1>
            <xm:f>補助!$I$21:$I$35</xm:f>
          </x14:formula1>
          <xm:sqref>G25:G29</xm:sqref>
        </x14:dataValidation>
        <x14:dataValidation type="list" allowBlank="1" showInputMessage="1" showErrorMessage="1" xr:uid="{E988C1D4-9D12-47E8-ACE7-B4D459EF0EBC}">
          <x14:formula1>
            <xm:f>補助!$A$2:$A$40</xm:f>
          </x14:formula1>
          <xm:sqref>B15:D19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DC73-FB8E-43AB-A963-D8D3F978D2C2}">
  <sheetPr>
    <tabColor theme="5" tint="0.79998168889431442"/>
  </sheetPr>
  <dimension ref="A1:I32"/>
  <sheetViews>
    <sheetView workbookViewId="0">
      <selection activeCell="L8" sqref="L8"/>
    </sheetView>
  </sheetViews>
  <sheetFormatPr defaultColWidth="13.77734375" defaultRowHeight="18.75" customHeight="1"/>
  <cols>
    <col min="1" max="1" width="16.109375" style="69" customWidth="1"/>
    <col min="2" max="2" width="8.6640625" style="69" customWidth="1"/>
    <col min="3" max="3" width="11" style="69" customWidth="1"/>
    <col min="4" max="4" width="11.44140625" style="69" customWidth="1"/>
    <col min="5" max="5" width="13" style="69" customWidth="1"/>
    <col min="6" max="6" width="22.88671875" style="69" customWidth="1"/>
    <col min="7" max="7" width="9.44140625" style="69" customWidth="1"/>
    <col min="8" max="8" width="13.77734375" style="69"/>
    <col min="9" max="9" width="10.33203125" style="69" customWidth="1"/>
    <col min="10" max="16384" width="13.77734375" style="69"/>
  </cols>
  <sheetData>
    <row r="1" spans="1:9" ht="24.75" customHeight="1">
      <c r="A1" s="173" t="s">
        <v>210</v>
      </c>
      <c r="B1" s="173"/>
      <c r="C1" s="173"/>
      <c r="D1" s="173"/>
      <c r="E1" s="173"/>
      <c r="F1" s="173"/>
      <c r="G1" s="173"/>
      <c r="H1" s="173"/>
      <c r="I1" s="173"/>
    </row>
    <row r="2" spans="1:9" ht="24.75" customHeight="1">
      <c r="A2" s="173" t="s">
        <v>211</v>
      </c>
      <c r="B2" s="173"/>
      <c r="C2" s="173"/>
      <c r="D2" s="173"/>
      <c r="E2" s="173"/>
      <c r="F2" s="173"/>
      <c r="G2" s="173"/>
      <c r="H2" s="173"/>
      <c r="I2" s="173"/>
    </row>
    <row r="3" spans="1:9" ht="18.75" customHeight="1">
      <c r="A3" s="69" t="s">
        <v>198</v>
      </c>
    </row>
    <row r="4" spans="1:9" ht="18.75" customHeight="1">
      <c r="A4" s="165" t="s">
        <v>195</v>
      </c>
      <c r="B4" s="165"/>
      <c r="C4" s="165"/>
      <c r="D4" s="70" t="s">
        <v>194</v>
      </c>
      <c r="E4" s="166" t="s">
        <v>193</v>
      </c>
      <c r="F4" s="167"/>
      <c r="G4" s="168"/>
      <c r="H4" s="166" t="s">
        <v>192</v>
      </c>
      <c r="I4" s="168"/>
    </row>
    <row r="5" spans="1:9" ht="27.75" customHeight="1">
      <c r="A5" s="177" t="s">
        <v>199</v>
      </c>
      <c r="B5" s="178"/>
      <c r="C5" s="178"/>
      <c r="D5" s="74" t="s">
        <v>200</v>
      </c>
      <c r="E5" s="175" t="s">
        <v>201</v>
      </c>
      <c r="F5" s="179"/>
      <c r="G5" s="176"/>
      <c r="H5" s="175" t="s">
        <v>184</v>
      </c>
      <c r="I5" s="176"/>
    </row>
    <row r="6" spans="1:9" ht="18.75" customHeight="1">
      <c r="A6" s="70" t="s">
        <v>191</v>
      </c>
      <c r="B6" s="70" t="s">
        <v>8</v>
      </c>
      <c r="C6" s="70" t="s">
        <v>148</v>
      </c>
      <c r="D6" s="70" t="s">
        <v>149</v>
      </c>
      <c r="E6" s="70" t="s">
        <v>10</v>
      </c>
      <c r="F6" s="70" t="s">
        <v>11</v>
      </c>
      <c r="G6" s="70" t="s">
        <v>190</v>
      </c>
      <c r="H6" s="70" t="s">
        <v>36</v>
      </c>
      <c r="I6" s="70" t="s">
        <v>37</v>
      </c>
    </row>
    <row r="7" spans="1:9" ht="24" customHeight="1">
      <c r="A7" s="73" t="s">
        <v>202</v>
      </c>
      <c r="B7" s="74">
        <v>10</v>
      </c>
      <c r="C7" s="74" t="s">
        <v>91</v>
      </c>
      <c r="D7" s="74" t="s">
        <v>134</v>
      </c>
      <c r="E7" s="74" t="s">
        <v>39</v>
      </c>
      <c r="F7" s="74" t="s">
        <v>199</v>
      </c>
      <c r="G7" s="74" t="s">
        <v>203</v>
      </c>
      <c r="H7" s="74" t="s">
        <v>204</v>
      </c>
      <c r="I7" s="74" t="s">
        <v>197</v>
      </c>
    </row>
    <row r="8" spans="1:9" ht="24" customHeight="1">
      <c r="A8" s="75"/>
      <c r="B8" s="76"/>
      <c r="C8" s="76"/>
      <c r="D8" s="76"/>
      <c r="E8" s="76"/>
      <c r="F8" s="76"/>
      <c r="G8" s="76"/>
      <c r="H8" s="76"/>
      <c r="I8" s="76"/>
    </row>
    <row r="9" spans="1:9" ht="18.75" customHeight="1">
      <c r="A9" s="174" t="s">
        <v>208</v>
      </c>
      <c r="B9" s="174"/>
      <c r="C9" s="174"/>
      <c r="D9" s="174"/>
      <c r="E9" s="174"/>
      <c r="F9" s="174"/>
      <c r="G9" s="174"/>
      <c r="H9" s="174"/>
      <c r="I9" s="174"/>
    </row>
    <row r="10" spans="1:9" ht="18.75" customHeight="1">
      <c r="A10" s="69" t="s">
        <v>196</v>
      </c>
    </row>
    <row r="11" spans="1:9" ht="18.75" customHeight="1">
      <c r="A11" s="165" t="s">
        <v>195</v>
      </c>
      <c r="B11" s="165"/>
      <c r="C11" s="165"/>
      <c r="D11" s="70" t="s">
        <v>194</v>
      </c>
      <c r="E11" s="166" t="s">
        <v>193</v>
      </c>
      <c r="F11" s="167"/>
      <c r="G11" s="168"/>
      <c r="H11" s="166" t="s">
        <v>192</v>
      </c>
      <c r="I11" s="168"/>
    </row>
    <row r="12" spans="1:9" ht="27.75" customHeight="1">
      <c r="A12" s="169"/>
      <c r="B12" s="169"/>
      <c r="C12" s="169"/>
      <c r="D12" s="71"/>
      <c r="E12" s="170"/>
      <c r="F12" s="171"/>
      <c r="G12" s="172"/>
      <c r="H12" s="170"/>
      <c r="I12" s="172"/>
    </row>
    <row r="13" spans="1:9" ht="18.75" customHeight="1">
      <c r="A13" s="70" t="s">
        <v>191</v>
      </c>
      <c r="B13" s="70" t="s">
        <v>8</v>
      </c>
      <c r="C13" s="70" t="s">
        <v>148</v>
      </c>
      <c r="D13" s="70" t="s">
        <v>149</v>
      </c>
      <c r="E13" s="70" t="s">
        <v>10</v>
      </c>
      <c r="F13" s="70" t="s">
        <v>11</v>
      </c>
      <c r="G13" s="70" t="s">
        <v>190</v>
      </c>
      <c r="H13" s="70" t="s">
        <v>36</v>
      </c>
      <c r="I13" s="70" t="s">
        <v>37</v>
      </c>
    </row>
    <row r="14" spans="1:9" ht="24" customHeight="1">
      <c r="A14" s="72"/>
      <c r="B14" s="72"/>
      <c r="C14" s="72"/>
      <c r="D14" s="72"/>
      <c r="E14" s="72"/>
      <c r="F14" s="72"/>
      <c r="G14" s="72"/>
      <c r="H14" s="72"/>
      <c r="I14" s="72"/>
    </row>
    <row r="16" spans="1:9" ht="18.75" customHeight="1">
      <c r="A16" s="69" t="s">
        <v>205</v>
      </c>
    </row>
    <row r="17" spans="1:9" ht="18.75" customHeight="1">
      <c r="A17" s="165" t="s">
        <v>195</v>
      </c>
      <c r="B17" s="165"/>
      <c r="C17" s="165"/>
      <c r="D17" s="70" t="s">
        <v>194</v>
      </c>
      <c r="E17" s="166" t="s">
        <v>193</v>
      </c>
      <c r="F17" s="167"/>
      <c r="G17" s="168"/>
      <c r="H17" s="166" t="s">
        <v>192</v>
      </c>
      <c r="I17" s="168"/>
    </row>
    <row r="18" spans="1:9" ht="27.75" customHeight="1">
      <c r="A18" s="169"/>
      <c r="B18" s="169"/>
      <c r="C18" s="169"/>
      <c r="D18" s="71"/>
      <c r="E18" s="170"/>
      <c r="F18" s="171"/>
      <c r="G18" s="172"/>
      <c r="H18" s="170"/>
      <c r="I18" s="172"/>
    </row>
    <row r="19" spans="1:9" ht="18.75" customHeight="1">
      <c r="A19" s="70" t="s">
        <v>191</v>
      </c>
      <c r="B19" s="70" t="s">
        <v>8</v>
      </c>
      <c r="C19" s="70" t="s">
        <v>148</v>
      </c>
      <c r="D19" s="70" t="s">
        <v>149</v>
      </c>
      <c r="E19" s="70" t="s">
        <v>10</v>
      </c>
      <c r="F19" s="70" t="s">
        <v>11</v>
      </c>
      <c r="G19" s="70" t="s">
        <v>190</v>
      </c>
      <c r="H19" s="70" t="s">
        <v>36</v>
      </c>
      <c r="I19" s="70" t="s">
        <v>37</v>
      </c>
    </row>
    <row r="20" spans="1:9" ht="24" customHeight="1">
      <c r="A20" s="72"/>
      <c r="B20" s="72"/>
      <c r="C20" s="72"/>
      <c r="D20" s="72"/>
      <c r="E20" s="72"/>
      <c r="F20" s="72"/>
      <c r="G20" s="72"/>
      <c r="H20" s="72"/>
      <c r="I20" s="72"/>
    </row>
    <row r="22" spans="1:9" ht="18.75" customHeight="1">
      <c r="A22" s="69" t="s">
        <v>206</v>
      </c>
    </row>
    <row r="23" spans="1:9" ht="18.75" customHeight="1">
      <c r="A23" s="165" t="s">
        <v>195</v>
      </c>
      <c r="B23" s="165"/>
      <c r="C23" s="165"/>
      <c r="D23" s="70" t="s">
        <v>194</v>
      </c>
      <c r="E23" s="166" t="s">
        <v>193</v>
      </c>
      <c r="F23" s="167"/>
      <c r="G23" s="168"/>
      <c r="H23" s="166" t="s">
        <v>192</v>
      </c>
      <c r="I23" s="168"/>
    </row>
    <row r="24" spans="1:9" ht="27.75" customHeight="1">
      <c r="A24" s="169"/>
      <c r="B24" s="169"/>
      <c r="C24" s="169"/>
      <c r="D24" s="71"/>
      <c r="E24" s="170"/>
      <c r="F24" s="171"/>
      <c r="G24" s="172"/>
      <c r="H24" s="170"/>
      <c r="I24" s="172"/>
    </row>
    <row r="25" spans="1:9" ht="18.75" customHeight="1">
      <c r="A25" s="70" t="s">
        <v>191</v>
      </c>
      <c r="B25" s="70" t="s">
        <v>8</v>
      </c>
      <c r="C25" s="70" t="s">
        <v>148</v>
      </c>
      <c r="D25" s="70" t="s">
        <v>149</v>
      </c>
      <c r="E25" s="70" t="s">
        <v>10</v>
      </c>
      <c r="F25" s="70" t="s">
        <v>11</v>
      </c>
      <c r="G25" s="70" t="s">
        <v>190</v>
      </c>
      <c r="H25" s="70" t="s">
        <v>36</v>
      </c>
      <c r="I25" s="70" t="s">
        <v>37</v>
      </c>
    </row>
    <row r="26" spans="1:9" ht="24" customHeight="1">
      <c r="A26" s="72"/>
      <c r="B26" s="72"/>
      <c r="C26" s="72"/>
      <c r="D26" s="72"/>
      <c r="E26" s="72"/>
      <c r="F26" s="72"/>
      <c r="G26" s="72"/>
      <c r="H26" s="72"/>
      <c r="I26" s="72"/>
    </row>
    <row r="28" spans="1:9" ht="18.75" customHeight="1">
      <c r="A28" s="69" t="s">
        <v>207</v>
      </c>
    </row>
    <row r="29" spans="1:9" ht="18.75" customHeight="1">
      <c r="A29" s="165" t="s">
        <v>195</v>
      </c>
      <c r="B29" s="165"/>
      <c r="C29" s="165"/>
      <c r="D29" s="70" t="s">
        <v>194</v>
      </c>
      <c r="E29" s="166" t="s">
        <v>193</v>
      </c>
      <c r="F29" s="167"/>
      <c r="G29" s="168"/>
      <c r="H29" s="166" t="s">
        <v>192</v>
      </c>
      <c r="I29" s="168"/>
    </row>
    <row r="30" spans="1:9" ht="27.75" customHeight="1">
      <c r="A30" s="169"/>
      <c r="B30" s="169"/>
      <c r="C30" s="169"/>
      <c r="D30" s="71"/>
      <c r="E30" s="170"/>
      <c r="F30" s="171"/>
      <c r="G30" s="172"/>
      <c r="H30" s="170"/>
      <c r="I30" s="172"/>
    </row>
    <row r="31" spans="1:9" ht="18.75" customHeight="1">
      <c r="A31" s="70" t="s">
        <v>191</v>
      </c>
      <c r="B31" s="70" t="s">
        <v>8</v>
      </c>
      <c r="C31" s="70" t="s">
        <v>148</v>
      </c>
      <c r="D31" s="70" t="s">
        <v>149</v>
      </c>
      <c r="E31" s="70" t="s">
        <v>10</v>
      </c>
      <c r="F31" s="70" t="s">
        <v>11</v>
      </c>
      <c r="G31" s="70" t="s">
        <v>190</v>
      </c>
      <c r="H31" s="70" t="s">
        <v>36</v>
      </c>
      <c r="I31" s="70" t="s">
        <v>37</v>
      </c>
    </row>
    <row r="32" spans="1:9" ht="24" customHeight="1">
      <c r="A32" s="72"/>
      <c r="B32" s="72"/>
      <c r="C32" s="72"/>
      <c r="D32" s="72"/>
      <c r="E32" s="72"/>
      <c r="F32" s="72"/>
      <c r="G32" s="72"/>
      <c r="H32" s="72"/>
      <c r="I32" s="72"/>
    </row>
  </sheetData>
  <sheetProtection algorithmName="SHA-512" hashValue="gGYEKBwMeoQJDoHA1uiYKOlqLyO2Lskem9NhkX1nBTHRVArStLostPA9rdaOWXXlkVe8jdhDQjShse/vN1INwQ==" saltValue="3d4+d0WDVClF7mpJuQCj8g==" spinCount="100000" sheet="1" objects="1" scenarios="1"/>
  <mergeCells count="33">
    <mergeCell ref="A1:I1"/>
    <mergeCell ref="A2:I2"/>
    <mergeCell ref="A9:I9"/>
    <mergeCell ref="H4:I4"/>
    <mergeCell ref="H5:I5"/>
    <mergeCell ref="A4:C4"/>
    <mergeCell ref="A5:C5"/>
    <mergeCell ref="E4:G4"/>
    <mergeCell ref="E5:G5"/>
    <mergeCell ref="A29:C29"/>
    <mergeCell ref="E29:G29"/>
    <mergeCell ref="H29:I29"/>
    <mergeCell ref="A30:C30"/>
    <mergeCell ref="E30:G30"/>
    <mergeCell ref="H30:I30"/>
    <mergeCell ref="A23:C23"/>
    <mergeCell ref="E23:G23"/>
    <mergeCell ref="H23:I23"/>
    <mergeCell ref="A24:C24"/>
    <mergeCell ref="E24:G24"/>
    <mergeCell ref="H24:I24"/>
    <mergeCell ref="A17:C17"/>
    <mergeCell ref="E17:G17"/>
    <mergeCell ref="H17:I17"/>
    <mergeCell ref="A18:C18"/>
    <mergeCell ref="E18:G18"/>
    <mergeCell ref="H18:I18"/>
    <mergeCell ref="A11:C11"/>
    <mergeCell ref="E11:G11"/>
    <mergeCell ref="H11:I11"/>
    <mergeCell ref="A12:C12"/>
    <mergeCell ref="E12:G12"/>
    <mergeCell ref="H12:I12"/>
  </mergeCells>
  <phoneticPr fontId="2"/>
  <pageMargins left="0.19685039370078741" right="0.1968503937007874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3C99AA8-2FD9-4E1F-9D3A-64B515657A17}">
          <x14:formula1>
            <xm:f>補助!$F$21:$F$24</xm:f>
          </x14:formula1>
          <xm:sqref>C32 C14 C20 C26 C7</xm:sqref>
        </x14:dataValidation>
        <x14:dataValidation type="list" allowBlank="1" showInputMessage="1" showErrorMessage="1" xr:uid="{A95927EA-B662-4EF5-AB55-288BB23D06CC}">
          <x14:formula1>
            <xm:f>補助!$G$21:$G$24</xm:f>
          </x14:formula1>
          <xm:sqref>D32 D14 D20 D26 D7</xm:sqref>
        </x14:dataValidation>
        <x14:dataValidation type="list" allowBlank="1" showInputMessage="1" showErrorMessage="1" xr:uid="{3F65F9D9-216C-4A5E-AA04-947DCB95D2AA}">
          <x14:formula1>
            <xm:f>補助!$I$21:$I$37</xm:f>
          </x14:formula1>
          <xm:sqref>G32 G14 G20 G26 G7</xm:sqref>
        </x14:dataValidation>
        <x14:dataValidation type="list" allowBlank="1" showInputMessage="1" showErrorMessage="1" xr:uid="{FFD65591-F6B1-44DC-8822-64C5A8146319}">
          <x14:formula1>
            <xm:f>補助!$H$22:$H$27</xm:f>
          </x14:formula1>
          <xm:sqref>I32 I14 I20 I26 I7</xm:sqref>
        </x14:dataValidation>
        <x14:dataValidation type="list" allowBlank="1" showInputMessage="1" showErrorMessage="1" xr:uid="{3E9C7FF1-A32F-4408-B166-84222001AAE6}">
          <x14:formula1>
            <xm:f>補助!$A$2:$A$32</xm:f>
          </x14:formula1>
          <xm:sqref>A32 A14 A20 A26 A7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9067-44BB-4509-B5B4-ED2F36472048}">
  <dimension ref="A1"/>
  <sheetViews>
    <sheetView workbookViewId="0">
      <selection activeCell="K16" sqref="K16"/>
    </sheetView>
  </sheetViews>
  <sheetFormatPr defaultRowHeight="15.75"/>
  <sheetData/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3801-4C2F-4D98-A82F-04C42DD0F7A2}">
  <dimension ref="A1:E15"/>
  <sheetViews>
    <sheetView workbookViewId="0">
      <selection activeCell="A10" sqref="A10"/>
    </sheetView>
  </sheetViews>
  <sheetFormatPr defaultColWidth="31.33203125" defaultRowHeight="15.75"/>
  <sheetData>
    <row r="1" spans="1:5" ht="46.5" customHeight="1">
      <c r="A1" s="51" t="s">
        <v>37</v>
      </c>
    </row>
    <row r="2" spans="1:5" s="31" customFormat="1" ht="162" customHeight="1">
      <c r="A2" s="59"/>
      <c r="B2" s="55"/>
      <c r="C2" s="63"/>
      <c r="D2" s="63"/>
      <c r="E2" s="63"/>
    </row>
    <row r="3" spans="1:5" s="31" customFormat="1">
      <c r="A3" s="60" t="s">
        <v>158</v>
      </c>
      <c r="B3" s="56" t="s">
        <v>139</v>
      </c>
      <c r="C3" s="56" t="s">
        <v>141</v>
      </c>
      <c r="D3" s="56" t="s">
        <v>142</v>
      </c>
      <c r="E3" s="56" t="s">
        <v>144</v>
      </c>
    </row>
    <row r="4" spans="1:5" s="31" customFormat="1" ht="16.5">
      <c r="A4" s="60" t="s">
        <v>159</v>
      </c>
      <c r="B4" s="56" t="s">
        <v>160</v>
      </c>
      <c r="C4" s="56" t="s">
        <v>161</v>
      </c>
      <c r="D4" s="56" t="s">
        <v>162</v>
      </c>
      <c r="E4" s="56" t="s">
        <v>163</v>
      </c>
    </row>
    <row r="5" spans="1:5" s="31" customFormat="1">
      <c r="A5" s="61" t="s">
        <v>261</v>
      </c>
      <c r="B5" s="57" t="s">
        <v>178</v>
      </c>
      <c r="C5" s="56"/>
      <c r="D5" s="56"/>
      <c r="E5" s="56"/>
    </row>
    <row r="6" spans="1:5" s="31" customFormat="1">
      <c r="A6" s="62"/>
      <c r="B6" s="58"/>
      <c r="C6" s="58"/>
      <c r="D6" s="58"/>
      <c r="E6" s="58"/>
    </row>
    <row r="7" spans="1:5" s="31" customFormat="1"/>
    <row r="8" spans="1:5" s="31" customFormat="1"/>
    <row r="9" spans="1:5" s="31" customFormat="1"/>
    <row r="10" spans="1:5" s="31" customFormat="1"/>
    <row r="11" spans="1:5" s="31" customFormat="1"/>
    <row r="12" spans="1:5" s="31" customFormat="1"/>
    <row r="13" spans="1:5" s="31" customFormat="1"/>
    <row r="14" spans="1:5" s="31" customFormat="1"/>
    <row r="15" spans="1:5" s="31" customFormat="1"/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9AE06-59F4-49DA-9F04-5EA16471658B}">
  <dimension ref="A1:E58"/>
  <sheetViews>
    <sheetView topLeftCell="A37" workbookViewId="0">
      <selection activeCell="A5" sqref="A5"/>
    </sheetView>
  </sheetViews>
  <sheetFormatPr defaultRowHeight="18.75"/>
  <cols>
    <col min="1" max="5" width="23.77734375" style="25" customWidth="1"/>
    <col min="6" max="9" width="24.33203125" style="25" customWidth="1"/>
    <col min="10" max="16384" width="8.88671875" style="25"/>
  </cols>
  <sheetData>
    <row r="1" spans="1:5" ht="24">
      <c r="A1" s="23" t="s">
        <v>40</v>
      </c>
      <c r="B1" s="24" t="s">
        <v>41</v>
      </c>
    </row>
    <row r="2" spans="1:5" ht="113.25" customHeight="1"/>
    <row r="3" spans="1:5">
      <c r="A3" s="26" t="s">
        <v>42</v>
      </c>
      <c r="B3" s="26" t="s">
        <v>43</v>
      </c>
      <c r="C3" s="26" t="s">
        <v>44</v>
      </c>
      <c r="D3" s="26" t="s">
        <v>45</v>
      </c>
      <c r="E3" s="26" t="s">
        <v>46</v>
      </c>
    </row>
    <row r="4" spans="1:5">
      <c r="A4" s="27" t="s">
        <v>47</v>
      </c>
      <c r="B4" s="27" t="s">
        <v>48</v>
      </c>
      <c r="C4" s="27" t="s">
        <v>49</v>
      </c>
      <c r="D4" s="27" t="s">
        <v>50</v>
      </c>
      <c r="E4" s="27" t="s">
        <v>51</v>
      </c>
    </row>
    <row r="5" spans="1:5">
      <c r="D5" s="27" t="s">
        <v>52</v>
      </c>
    </row>
    <row r="6" spans="1:5">
      <c r="D6" s="27" t="s">
        <v>53</v>
      </c>
    </row>
    <row r="7" spans="1:5" ht="24">
      <c r="A7" s="23" t="s">
        <v>54</v>
      </c>
      <c r="B7" s="24" t="s">
        <v>55</v>
      </c>
      <c r="D7" s="27"/>
    </row>
    <row r="8" spans="1:5">
      <c r="A8" s="26" t="s">
        <v>56</v>
      </c>
      <c r="D8" s="27"/>
    </row>
    <row r="9" spans="1:5">
      <c r="A9" s="26" t="s">
        <v>57</v>
      </c>
      <c r="D9" s="27"/>
    </row>
    <row r="10" spans="1:5" ht="113.25" customHeight="1"/>
    <row r="11" spans="1:5">
      <c r="A11" s="26" t="s">
        <v>58</v>
      </c>
      <c r="B11" s="26" t="s">
        <v>59</v>
      </c>
      <c r="C11" s="26" t="s">
        <v>60</v>
      </c>
    </row>
    <row r="12" spans="1:5">
      <c r="A12" s="27" t="s">
        <v>61</v>
      </c>
      <c r="B12" s="27" t="s">
        <v>62</v>
      </c>
      <c r="C12" s="27" t="s">
        <v>63</v>
      </c>
    </row>
    <row r="13" spans="1:5">
      <c r="A13" s="27" t="s">
        <v>64</v>
      </c>
      <c r="B13" s="27" t="s">
        <v>65</v>
      </c>
    </row>
    <row r="14" spans="1:5">
      <c r="A14" s="27" t="s">
        <v>66</v>
      </c>
      <c r="B14" s="27" t="s">
        <v>67</v>
      </c>
    </row>
    <row r="15" spans="1:5">
      <c r="B15" s="27" t="s">
        <v>68</v>
      </c>
    </row>
    <row r="16" spans="1:5">
      <c r="B16" s="27" t="s">
        <v>69</v>
      </c>
    </row>
    <row r="18" spans="1:4" ht="24">
      <c r="A18" s="23" t="s">
        <v>70</v>
      </c>
      <c r="B18" s="24" t="s">
        <v>55</v>
      </c>
      <c r="C18" s="23" t="s">
        <v>71</v>
      </c>
      <c r="D18" s="24" t="s">
        <v>55</v>
      </c>
    </row>
    <row r="19" spans="1:4" ht="21">
      <c r="A19" s="23"/>
      <c r="C19" s="26" t="s">
        <v>72</v>
      </c>
      <c r="D19" s="27"/>
    </row>
    <row r="20" spans="1:4" ht="113.25" customHeight="1"/>
    <row r="21" spans="1:4">
      <c r="A21" s="26" t="s">
        <v>73</v>
      </c>
      <c r="B21" s="26" t="s">
        <v>74</v>
      </c>
      <c r="C21" s="26" t="s">
        <v>71</v>
      </c>
      <c r="D21" s="26" t="s">
        <v>75</v>
      </c>
    </row>
    <row r="22" spans="1:4">
      <c r="A22" s="27" t="s">
        <v>76</v>
      </c>
      <c r="B22" s="27" t="s">
        <v>77</v>
      </c>
      <c r="C22" s="27" t="s">
        <v>78</v>
      </c>
      <c r="D22" s="27" t="s">
        <v>79</v>
      </c>
    </row>
    <row r="23" spans="1:4">
      <c r="A23" s="26" t="s">
        <v>80</v>
      </c>
      <c r="B23" s="27" t="s">
        <v>81</v>
      </c>
      <c r="C23" s="27" t="s">
        <v>82</v>
      </c>
    </row>
    <row r="24" spans="1:4">
      <c r="A24" s="27" t="s">
        <v>83</v>
      </c>
      <c r="B24" s="26" t="s">
        <v>84</v>
      </c>
    </row>
    <row r="25" spans="1:4">
      <c r="A25" s="26" t="s">
        <v>85</v>
      </c>
      <c r="B25" s="27" t="s">
        <v>86</v>
      </c>
    </row>
    <row r="26" spans="1:4">
      <c r="A26" s="27" t="s">
        <v>87</v>
      </c>
    </row>
    <row r="27" spans="1:4">
      <c r="A27" s="26" t="s">
        <v>88</v>
      </c>
    </row>
    <row r="28" spans="1:4">
      <c r="A28" s="27" t="s">
        <v>83</v>
      </c>
    </row>
    <row r="29" spans="1:4">
      <c r="A29" s="26" t="s">
        <v>89</v>
      </c>
    </row>
    <row r="30" spans="1:4">
      <c r="A30" s="27" t="s">
        <v>87</v>
      </c>
    </row>
    <row r="32" spans="1:4" ht="24">
      <c r="A32" s="23" t="s">
        <v>90</v>
      </c>
      <c r="B32" s="24" t="s">
        <v>91</v>
      </c>
      <c r="C32" s="26" t="s">
        <v>92</v>
      </c>
      <c r="D32" s="27"/>
    </row>
    <row r="33" spans="1:4">
      <c r="A33" s="26" t="s">
        <v>93</v>
      </c>
      <c r="C33" s="26"/>
      <c r="D33" s="27"/>
    </row>
    <row r="34" spans="1:4">
      <c r="A34" s="26" t="s">
        <v>94</v>
      </c>
      <c r="C34" s="26"/>
      <c r="D34" s="27"/>
    </row>
    <row r="35" spans="1:4">
      <c r="A35" s="26" t="s">
        <v>95</v>
      </c>
      <c r="C35" s="26"/>
      <c r="D35" s="27"/>
    </row>
    <row r="36" spans="1:4" ht="113.25" customHeight="1"/>
    <row r="37" spans="1:4">
      <c r="A37" s="26" t="s">
        <v>96</v>
      </c>
      <c r="B37" s="26" t="s">
        <v>97</v>
      </c>
      <c r="C37" s="26" t="s">
        <v>98</v>
      </c>
      <c r="D37" s="26" t="s">
        <v>99</v>
      </c>
    </row>
    <row r="38" spans="1:4">
      <c r="A38" s="26" t="s">
        <v>100</v>
      </c>
      <c r="B38" s="27" t="s">
        <v>101</v>
      </c>
      <c r="C38" s="26" t="s">
        <v>100</v>
      </c>
      <c r="D38" s="26" t="s">
        <v>100</v>
      </c>
    </row>
    <row r="39" spans="1:4">
      <c r="A39" s="27" t="s">
        <v>102</v>
      </c>
      <c r="B39" s="27" t="s">
        <v>103</v>
      </c>
      <c r="C39" s="27" t="s">
        <v>104</v>
      </c>
      <c r="D39" s="27" t="s">
        <v>105</v>
      </c>
    </row>
    <row r="40" spans="1:4">
      <c r="A40" s="27" t="s">
        <v>106</v>
      </c>
      <c r="C40" s="26" t="s">
        <v>97</v>
      </c>
      <c r="D40" s="26" t="s">
        <v>97</v>
      </c>
    </row>
    <row r="41" spans="1:4">
      <c r="C41" s="27" t="s">
        <v>107</v>
      </c>
      <c r="D41" s="27" t="s">
        <v>107</v>
      </c>
    </row>
    <row r="43" spans="1:4" ht="24">
      <c r="A43" s="23" t="s">
        <v>108</v>
      </c>
      <c r="B43" s="24" t="s">
        <v>109</v>
      </c>
      <c r="C43" s="23"/>
      <c r="D43" s="27"/>
    </row>
    <row r="44" spans="1:4">
      <c r="A44" s="26" t="s">
        <v>110</v>
      </c>
      <c r="C44" s="26"/>
      <c r="D44" s="27"/>
    </row>
    <row r="45" spans="1:4" ht="113.25" customHeight="1"/>
    <row r="46" spans="1:4">
      <c r="A46" s="26" t="s">
        <v>108</v>
      </c>
      <c r="B46" s="26" t="s">
        <v>111</v>
      </c>
      <c r="C46" s="26" t="s">
        <v>112</v>
      </c>
    </row>
    <row r="47" spans="1:4">
      <c r="A47" s="27" t="s">
        <v>78</v>
      </c>
      <c r="B47" s="27" t="s">
        <v>113</v>
      </c>
      <c r="C47" s="26" t="s">
        <v>111</v>
      </c>
    </row>
    <row r="48" spans="1:4">
      <c r="A48" s="27" t="s">
        <v>114</v>
      </c>
      <c r="B48" s="27" t="s">
        <v>115</v>
      </c>
      <c r="C48" s="27" t="s">
        <v>116</v>
      </c>
    </row>
    <row r="49" spans="1:4">
      <c r="B49" s="26" t="s">
        <v>117</v>
      </c>
    </row>
    <row r="51" spans="1:4" ht="24">
      <c r="A51" s="23" t="s">
        <v>118</v>
      </c>
      <c r="B51" s="24" t="s">
        <v>119</v>
      </c>
      <c r="C51" s="23"/>
      <c r="D51" s="27"/>
    </row>
    <row r="52" spans="1:4" ht="21">
      <c r="A52" s="26" t="s">
        <v>120</v>
      </c>
      <c r="C52" s="23"/>
      <c r="D52" s="27"/>
    </row>
    <row r="53" spans="1:4" ht="21">
      <c r="A53" s="26" t="s">
        <v>121</v>
      </c>
      <c r="C53" s="23"/>
      <c r="D53" s="27"/>
    </row>
    <row r="54" spans="1:4" ht="113.25" customHeight="1"/>
    <row r="55" spans="1:4">
      <c r="A55" s="26" t="s">
        <v>122</v>
      </c>
      <c r="B55" s="26" t="s">
        <v>123</v>
      </c>
      <c r="C55" s="26" t="s">
        <v>124</v>
      </c>
    </row>
    <row r="56" spans="1:4">
      <c r="A56" s="27" t="s">
        <v>125</v>
      </c>
      <c r="B56" s="27" t="s">
        <v>126</v>
      </c>
      <c r="C56" s="26" t="s">
        <v>43</v>
      </c>
    </row>
    <row r="57" spans="1:4">
      <c r="A57" s="26" t="s">
        <v>127</v>
      </c>
      <c r="C57" s="26" t="s">
        <v>128</v>
      </c>
    </row>
    <row r="58" spans="1:4">
      <c r="A58" s="27" t="s">
        <v>129</v>
      </c>
    </row>
  </sheetData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BC75-F7EA-475F-B1C6-814F7A7AB3A4}">
  <dimension ref="A1:E5"/>
  <sheetViews>
    <sheetView workbookViewId="0">
      <selection activeCell="F17" sqref="F17"/>
    </sheetView>
  </sheetViews>
  <sheetFormatPr defaultRowHeight="27" customHeight="1"/>
  <cols>
    <col min="2" max="2" width="12.88671875" bestFit="1" customWidth="1"/>
    <col min="3" max="3" width="8.21875" bestFit="1" customWidth="1"/>
    <col min="4" max="4" width="17.77734375" bestFit="1" customWidth="1"/>
    <col min="5" max="5" width="20" customWidth="1"/>
  </cols>
  <sheetData>
    <row r="1" spans="1:5" ht="27" customHeight="1">
      <c r="A1" s="30" t="s">
        <v>150</v>
      </c>
      <c r="B1" s="30"/>
      <c r="C1" s="31"/>
      <c r="D1" s="31"/>
      <c r="E1" s="31"/>
    </row>
    <row r="2" spans="1:5" ht="27" customHeight="1">
      <c r="A2" s="30"/>
      <c r="B2" s="38" t="s">
        <v>130</v>
      </c>
      <c r="C2" s="39" t="s">
        <v>39</v>
      </c>
      <c r="D2" s="39" t="s">
        <v>151</v>
      </c>
      <c r="E2" s="39" t="s">
        <v>152</v>
      </c>
    </row>
    <row r="3" spans="1:5" ht="27" customHeight="1">
      <c r="A3" s="30"/>
      <c r="B3" s="32" t="s">
        <v>134</v>
      </c>
      <c r="C3" s="33" t="s">
        <v>39</v>
      </c>
      <c r="D3" s="33" t="s">
        <v>151</v>
      </c>
      <c r="E3" s="33" t="s">
        <v>152</v>
      </c>
    </row>
    <row r="4" spans="1:5" ht="27" customHeight="1">
      <c r="A4" s="30"/>
      <c r="B4" s="34" t="s">
        <v>138</v>
      </c>
      <c r="C4" s="35" t="s">
        <v>39</v>
      </c>
      <c r="D4" s="35" t="s">
        <v>151</v>
      </c>
      <c r="E4" s="35" t="s">
        <v>152</v>
      </c>
    </row>
    <row r="5" spans="1:5" ht="27" customHeight="1">
      <c r="A5" s="30"/>
      <c r="B5" s="36" t="s">
        <v>140</v>
      </c>
      <c r="C5" s="37" t="s">
        <v>39</v>
      </c>
      <c r="D5" s="37" t="s">
        <v>151</v>
      </c>
      <c r="E5" s="37" t="s">
        <v>152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E592-5691-4B19-A926-FB220E1D147C}">
  <dimension ref="A2:I40"/>
  <sheetViews>
    <sheetView topLeftCell="A13" zoomScaleNormal="100" workbookViewId="0">
      <selection activeCell="G38" sqref="G38"/>
    </sheetView>
  </sheetViews>
  <sheetFormatPr defaultRowHeight="15.75"/>
  <cols>
    <col min="1" max="1" width="21.6640625" bestFit="1" customWidth="1"/>
    <col min="2" max="2" width="10.44140625" style="1" customWidth="1"/>
    <col min="5" max="5" width="12.5546875" bestFit="1" customWidth="1"/>
    <col min="6" max="6" width="14.6640625" bestFit="1" customWidth="1"/>
    <col min="7" max="7" width="8" bestFit="1" customWidth="1"/>
    <col min="8" max="8" width="13.44140625" bestFit="1" customWidth="1"/>
    <col min="9" max="9" width="13.5546875" bestFit="1" customWidth="1"/>
  </cols>
  <sheetData>
    <row r="2" spans="1:3" ht="16.5">
      <c r="A2" s="19" t="s">
        <v>236</v>
      </c>
      <c r="B2" s="22">
        <v>3190</v>
      </c>
      <c r="C2" s="20">
        <v>2900</v>
      </c>
    </row>
    <row r="3" spans="1:3" ht="16.5">
      <c r="A3" s="19" t="s">
        <v>237</v>
      </c>
      <c r="B3" s="22">
        <v>3740</v>
      </c>
      <c r="C3" s="20">
        <v>3400</v>
      </c>
    </row>
    <row r="4" spans="1:3" ht="16.5">
      <c r="A4" s="19" t="s">
        <v>238</v>
      </c>
      <c r="B4" s="22">
        <v>4290</v>
      </c>
      <c r="C4" s="20">
        <v>3900</v>
      </c>
    </row>
    <row r="5" spans="1:3" ht="16.5">
      <c r="A5" s="19" t="s">
        <v>239</v>
      </c>
      <c r="B5" s="22">
        <v>4840</v>
      </c>
      <c r="C5" s="20">
        <v>4400</v>
      </c>
    </row>
    <row r="6" spans="1:3" ht="16.5">
      <c r="A6" s="19" t="s">
        <v>240</v>
      </c>
      <c r="B6" s="22">
        <v>5390</v>
      </c>
      <c r="C6" s="20">
        <v>4900</v>
      </c>
    </row>
    <row r="7" spans="1:3" ht="16.5">
      <c r="A7" s="19" t="s">
        <v>241</v>
      </c>
      <c r="B7" s="22">
        <v>6490</v>
      </c>
      <c r="C7" s="20">
        <v>5900</v>
      </c>
    </row>
    <row r="8" spans="1:3" ht="16.5">
      <c r="A8" s="19" t="s">
        <v>249</v>
      </c>
      <c r="B8" s="22">
        <v>8690</v>
      </c>
      <c r="C8" s="20">
        <v>7900</v>
      </c>
    </row>
    <row r="9" spans="1:3" ht="16.5">
      <c r="A9" s="19" t="s">
        <v>242</v>
      </c>
      <c r="B9" s="22">
        <v>9790</v>
      </c>
      <c r="C9" s="20">
        <v>8900</v>
      </c>
    </row>
    <row r="10" spans="1:3" ht="16.5">
      <c r="A10" s="19" t="s">
        <v>243</v>
      </c>
      <c r="B10" s="22">
        <v>11990</v>
      </c>
      <c r="C10" s="20">
        <v>10900</v>
      </c>
    </row>
    <row r="11" spans="1:3" ht="16.5">
      <c r="A11" s="19" t="s">
        <v>250</v>
      </c>
      <c r="B11" s="22">
        <v>11990</v>
      </c>
      <c r="C11" s="20">
        <v>10900</v>
      </c>
    </row>
    <row r="12" spans="1:3" ht="16.5">
      <c r="A12" s="19" t="s">
        <v>244</v>
      </c>
      <c r="B12" s="22">
        <v>17490</v>
      </c>
      <c r="C12" s="20">
        <v>15900</v>
      </c>
    </row>
    <row r="13" spans="1:3" ht="16.5">
      <c r="A13" s="19" t="s">
        <v>245</v>
      </c>
      <c r="B13" s="22">
        <v>22990</v>
      </c>
      <c r="C13" s="20">
        <v>20900</v>
      </c>
    </row>
    <row r="14" spans="1:3" ht="16.5">
      <c r="A14" s="19" t="s">
        <v>246</v>
      </c>
      <c r="B14" s="22">
        <v>28490</v>
      </c>
      <c r="C14" s="20">
        <v>25900</v>
      </c>
    </row>
    <row r="15" spans="1:3" ht="16.5">
      <c r="A15" s="19" t="s">
        <v>247</v>
      </c>
      <c r="B15" s="22">
        <v>33990</v>
      </c>
      <c r="C15" s="20">
        <v>30900</v>
      </c>
    </row>
    <row r="16" spans="1:3" ht="16.5">
      <c r="A16" s="19" t="s">
        <v>248</v>
      </c>
      <c r="B16" s="22">
        <v>55990</v>
      </c>
      <c r="C16" s="20">
        <v>50900</v>
      </c>
    </row>
    <row r="17" spans="1:9" ht="16.5">
      <c r="A17" s="19" t="s">
        <v>21</v>
      </c>
      <c r="B17" s="22">
        <v>3630</v>
      </c>
      <c r="C17" s="20">
        <v>3300</v>
      </c>
    </row>
    <row r="18" spans="1:9" ht="16.5">
      <c r="A18" s="19" t="s">
        <v>22</v>
      </c>
      <c r="B18" s="22">
        <v>4180</v>
      </c>
      <c r="C18" s="20">
        <v>3800</v>
      </c>
    </row>
    <row r="19" spans="1:9" ht="16.5">
      <c r="A19" s="19" t="s">
        <v>23</v>
      </c>
      <c r="B19" s="22">
        <v>4730</v>
      </c>
      <c r="C19" s="20">
        <v>4300</v>
      </c>
    </row>
    <row r="20" spans="1:9" ht="16.5">
      <c r="A20" s="19" t="s">
        <v>24</v>
      </c>
      <c r="B20" s="22">
        <v>5280</v>
      </c>
      <c r="C20" s="20">
        <v>4800</v>
      </c>
    </row>
    <row r="21" spans="1:9" ht="16.5">
      <c r="A21" s="19" t="s">
        <v>25</v>
      </c>
      <c r="B21" s="22">
        <v>6380</v>
      </c>
      <c r="C21" s="20">
        <v>5800</v>
      </c>
      <c r="E21" s="28" t="s">
        <v>135</v>
      </c>
      <c r="F21" s="29" t="s">
        <v>41</v>
      </c>
      <c r="G21" s="28" t="s">
        <v>130</v>
      </c>
      <c r="H21" s="28" t="s">
        <v>131</v>
      </c>
      <c r="I21" s="28" t="s">
        <v>168</v>
      </c>
    </row>
    <row r="22" spans="1:9" ht="16.5">
      <c r="A22" s="19" t="s">
        <v>251</v>
      </c>
      <c r="B22" s="22">
        <v>8580</v>
      </c>
      <c r="C22" s="20">
        <v>7800</v>
      </c>
      <c r="E22" s="28" t="s">
        <v>133</v>
      </c>
      <c r="F22" s="29" t="s">
        <v>91</v>
      </c>
      <c r="G22" s="28" t="s">
        <v>134</v>
      </c>
      <c r="H22" s="28" t="s">
        <v>167</v>
      </c>
      <c r="I22" s="28" t="s">
        <v>132</v>
      </c>
    </row>
    <row r="23" spans="1:9" ht="16.5">
      <c r="A23" s="19" t="s">
        <v>26</v>
      </c>
      <c r="B23" s="22">
        <v>9680</v>
      </c>
      <c r="C23" s="20">
        <v>8800</v>
      </c>
      <c r="E23" s="28" t="s">
        <v>136</v>
      </c>
      <c r="F23" s="53" t="s">
        <v>137</v>
      </c>
      <c r="G23" s="28" t="s">
        <v>138</v>
      </c>
      <c r="H23" s="28" t="s">
        <v>157</v>
      </c>
      <c r="I23" s="28" t="s">
        <v>223</v>
      </c>
    </row>
    <row r="24" spans="1:9" ht="16.5">
      <c r="A24" s="19" t="s">
        <v>27</v>
      </c>
      <c r="B24" s="22">
        <v>11880</v>
      </c>
      <c r="C24" s="20">
        <v>10800</v>
      </c>
      <c r="E24" s="28"/>
      <c r="F24" s="29" t="s">
        <v>119</v>
      </c>
      <c r="G24" s="28" t="s">
        <v>140</v>
      </c>
      <c r="H24" s="28" t="s">
        <v>139</v>
      </c>
      <c r="I24" s="28" t="s">
        <v>224</v>
      </c>
    </row>
    <row r="25" spans="1:9" ht="16.5">
      <c r="A25" s="19" t="s">
        <v>28</v>
      </c>
      <c r="B25" s="22">
        <v>3630</v>
      </c>
      <c r="C25" s="20">
        <v>3300</v>
      </c>
      <c r="E25" s="28"/>
      <c r="F25" s="28"/>
      <c r="G25" s="28"/>
      <c r="H25" s="28" t="s">
        <v>141</v>
      </c>
      <c r="I25" s="28" t="s">
        <v>225</v>
      </c>
    </row>
    <row r="26" spans="1:9" ht="16.5">
      <c r="A26" s="19" t="s">
        <v>29</v>
      </c>
      <c r="B26" s="22">
        <v>4180</v>
      </c>
      <c r="C26" s="20">
        <v>3800</v>
      </c>
      <c r="E26" s="28"/>
      <c r="F26" s="28"/>
      <c r="G26" s="28"/>
      <c r="H26" s="28" t="s">
        <v>142</v>
      </c>
      <c r="I26" s="28" t="s">
        <v>226</v>
      </c>
    </row>
    <row r="27" spans="1:9" ht="16.5">
      <c r="A27" s="19" t="s">
        <v>30</v>
      </c>
      <c r="B27" s="22">
        <v>4730</v>
      </c>
      <c r="C27" s="20">
        <v>4300</v>
      </c>
      <c r="E27" s="28"/>
      <c r="F27" s="28"/>
      <c r="G27" s="28"/>
      <c r="H27" s="28" t="s">
        <v>144</v>
      </c>
      <c r="I27" s="28" t="s">
        <v>227</v>
      </c>
    </row>
    <row r="28" spans="1:9" ht="16.5">
      <c r="A28" s="19" t="s">
        <v>31</v>
      </c>
      <c r="B28" s="22">
        <v>5280</v>
      </c>
      <c r="C28" s="20">
        <v>4800</v>
      </c>
      <c r="E28" s="28"/>
      <c r="F28" s="28"/>
      <c r="G28" s="28"/>
      <c r="H28" s="28"/>
      <c r="I28" s="28" t="s">
        <v>228</v>
      </c>
    </row>
    <row r="29" spans="1:9" ht="16.5">
      <c r="A29" s="19" t="s">
        <v>32</v>
      </c>
      <c r="B29" s="22">
        <v>6380</v>
      </c>
      <c r="C29" s="20">
        <v>5800</v>
      </c>
      <c r="E29" s="28"/>
      <c r="F29" s="28"/>
      <c r="G29" s="28"/>
      <c r="H29" s="28"/>
      <c r="I29" s="28" t="s">
        <v>229</v>
      </c>
    </row>
    <row r="30" spans="1:9" ht="16.5">
      <c r="A30" s="19" t="s">
        <v>252</v>
      </c>
      <c r="B30" s="22">
        <v>8580</v>
      </c>
      <c r="C30" s="20">
        <v>7800</v>
      </c>
      <c r="E30" s="28"/>
      <c r="F30" s="28"/>
      <c r="G30" s="28"/>
      <c r="H30" s="28"/>
      <c r="I30" s="28" t="s">
        <v>230</v>
      </c>
    </row>
    <row r="31" spans="1:9" ht="16.5">
      <c r="A31" s="19" t="s">
        <v>33</v>
      </c>
      <c r="B31" s="22">
        <v>9680</v>
      </c>
      <c r="C31" s="20">
        <v>8800</v>
      </c>
      <c r="E31" s="28"/>
      <c r="F31" s="28"/>
      <c r="G31" s="28"/>
      <c r="H31" s="28"/>
      <c r="I31" s="28" t="s">
        <v>143</v>
      </c>
    </row>
    <row r="32" spans="1:9" ht="16.5">
      <c r="A32" s="19" t="s">
        <v>34</v>
      </c>
      <c r="B32" s="22">
        <v>11880</v>
      </c>
      <c r="C32" s="20">
        <v>10800</v>
      </c>
      <c r="E32" s="28"/>
      <c r="F32" s="28"/>
      <c r="G32" s="28"/>
      <c r="H32" s="28"/>
      <c r="I32" s="28" t="s">
        <v>231</v>
      </c>
    </row>
    <row r="33" spans="1:9" ht="16.5">
      <c r="A33" s="19" t="s">
        <v>253</v>
      </c>
      <c r="B33" s="22">
        <v>3630</v>
      </c>
      <c r="C33" s="20">
        <v>3300</v>
      </c>
      <c r="E33" s="28"/>
      <c r="F33" s="28"/>
      <c r="G33" s="28"/>
      <c r="H33" s="28"/>
      <c r="I33" s="28" t="s">
        <v>145</v>
      </c>
    </row>
    <row r="34" spans="1:9" ht="16.5">
      <c r="A34" s="19" t="s">
        <v>254</v>
      </c>
      <c r="B34" s="22">
        <v>4180</v>
      </c>
      <c r="C34" s="20">
        <v>3800</v>
      </c>
      <c r="E34" s="28"/>
      <c r="F34" s="28"/>
      <c r="G34" s="28"/>
      <c r="H34" s="28"/>
      <c r="I34" s="28" t="s">
        <v>232</v>
      </c>
    </row>
    <row r="35" spans="1:9" ht="16.5">
      <c r="A35" s="19" t="s">
        <v>255</v>
      </c>
      <c r="B35" s="22">
        <v>4730</v>
      </c>
      <c r="C35" s="20">
        <v>4300</v>
      </c>
      <c r="E35" s="28"/>
      <c r="F35" s="28"/>
      <c r="G35" s="28"/>
      <c r="H35" s="28"/>
      <c r="I35" s="28" t="s">
        <v>146</v>
      </c>
    </row>
    <row r="36" spans="1:9" ht="16.5">
      <c r="A36" s="19" t="s">
        <v>256</v>
      </c>
      <c r="B36" s="22">
        <v>5280</v>
      </c>
      <c r="C36" s="20">
        <v>4800</v>
      </c>
      <c r="E36" s="28"/>
      <c r="F36" s="28"/>
      <c r="G36" s="28"/>
      <c r="H36" s="28"/>
      <c r="I36" s="28"/>
    </row>
    <row r="37" spans="1:9" ht="16.5">
      <c r="A37" s="19" t="s">
        <v>257</v>
      </c>
      <c r="B37" s="22">
        <v>6380</v>
      </c>
      <c r="C37" s="20">
        <v>5800</v>
      </c>
      <c r="H37" s="28"/>
      <c r="I37" s="28"/>
    </row>
    <row r="38" spans="1:9" ht="16.5">
      <c r="A38" s="19" t="s">
        <v>258</v>
      </c>
      <c r="B38" s="22">
        <v>8580</v>
      </c>
      <c r="C38" s="20">
        <v>7800</v>
      </c>
    </row>
    <row r="39" spans="1:9" ht="16.5">
      <c r="A39" s="19" t="s">
        <v>259</v>
      </c>
      <c r="B39" s="22">
        <v>9680</v>
      </c>
      <c r="C39" s="20">
        <v>8800</v>
      </c>
    </row>
    <row r="40" spans="1:9" ht="16.5">
      <c r="A40" s="19" t="s">
        <v>260</v>
      </c>
      <c r="B40" s="22">
        <v>11880</v>
      </c>
      <c r="C40" s="20">
        <v>10800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Props1.xml><?xml version="1.0" encoding="utf-8"?>
<ds:datastoreItem xmlns:ds="http://schemas.openxmlformats.org/officeDocument/2006/customXml" ds:itemID="{573B3F4B-A9FD-4149-A845-B733311725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F4873B-8DF2-46A1-965D-A79F1679B4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09F55E-7540-44A1-A649-FFF7E57A9E4E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申込用紙 (記入例)</vt:lpstr>
      <vt:lpstr>申込用紙</vt:lpstr>
      <vt:lpstr>複数送付先</vt:lpstr>
      <vt:lpstr>包装紙</vt:lpstr>
      <vt:lpstr>手提げ袋</vt:lpstr>
      <vt:lpstr>熨斗種類</vt:lpstr>
      <vt:lpstr>熨斗字体</vt:lpstr>
      <vt:lpstr>補助</vt:lpstr>
      <vt:lpstr>申込用紙!Print_Area</vt:lpstr>
      <vt:lpstr>'申込用紙 (記入例)'!Print_Area</vt:lpstr>
      <vt:lpstr>複数送付先!Print_Area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Travel UnionTravel</dc:creator>
  <cp:lastModifiedBy>山下 倫矢</cp:lastModifiedBy>
  <cp:lastPrinted>2021-01-29T01:28:16Z</cp:lastPrinted>
  <dcterms:created xsi:type="dcterms:W3CDTF">2020-03-27T01:24:11Z</dcterms:created>
  <dcterms:modified xsi:type="dcterms:W3CDTF">2025-06-26T02:13:28Z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