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13" documentId="8_{42219120-541E-4C9D-88E6-A493C3BC4026}" xr6:coauthVersionLast="47" xr6:coauthVersionMax="47" xr10:uidLastSave="{B69E6EBF-EFE1-4156-9E0B-634D73993B0E}"/>
  <bookViews>
    <workbookView showHorizontalScroll="0" xWindow="-120" yWindow="-120" windowWidth="29040" windowHeight="15720" activeTab="4" xr2:uid="{00000000-000D-0000-FFFF-FFFF00000000}"/>
  </bookViews>
  <sheets>
    <sheet name="配達範囲（ルール）" sheetId="18" r:id="rId1"/>
    <sheet name="【注文書】東海軒静岡" sheetId="1" r:id="rId2"/>
    <sheet name="【注文書】天神屋（中部）" sheetId="24" r:id="rId3"/>
    <sheet name="【注文書】天神屋（西部）" sheetId="21" r:id="rId4"/>
    <sheet name="【注文書】天神屋（東部）" sheetId="20" r:id="rId5"/>
    <sheet name="【注文書】竹酔" sheetId="15" r:id="rId6"/>
    <sheet name="【注文書】竹泉" sheetId="7" r:id="rId7"/>
    <sheet name="【注文書】自笑亭" sheetId="26" r:id="rId8"/>
    <sheet name="【注文書】掛川グランド" sheetId="27" r:id="rId9"/>
    <sheet name="新メニュー" sheetId="23" r:id="rId10"/>
    <sheet name="飲み物" sheetId="10" r:id="rId11"/>
  </sheets>
  <definedNames>
    <definedName name="_２色ご飯弁当">#REF!</definedName>
    <definedName name="_xlnm._FilterDatabase" localSheetId="8" hidden="1">【注文書】掛川グランド!$A$5:$H$26</definedName>
    <definedName name="_xlnm._FilterDatabase" localSheetId="7" hidden="1">【注文書】自笑亭!$A$5:$H$27</definedName>
    <definedName name="_xlnm._FilterDatabase" localSheetId="3" hidden="1">'【注文書】天神屋（西部）'!$A$6:$I$27</definedName>
    <definedName name="_xlnm._FilterDatabase" localSheetId="2" hidden="1">'【注文書】天神屋（中部）'!$A$6:$I$29</definedName>
    <definedName name="_xlnm._FilterDatabase" localSheetId="4" hidden="1">'【注文書】天神屋（東部）'!$A$6:$I$29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8">【注文書】掛川グランド!$A$1:$H$35</definedName>
    <definedName name="_xlnm.Print_Area" localSheetId="7">【注文書】自笑亭!$A$1:$H$36</definedName>
    <definedName name="_xlnm.Print_Area" localSheetId="5">【注文書】竹酔!$A$1:$I$38</definedName>
    <definedName name="_xlnm.Print_Area" localSheetId="6">【注文書】竹泉!$A$1:$I$36</definedName>
    <definedName name="_xlnm.Print_Area" localSheetId="3">'【注文書】天神屋（西部）'!$A$1:$I$36</definedName>
    <definedName name="_xlnm.Print_Area" localSheetId="2">'【注文書】天神屋（中部）'!$A$1:$I$38</definedName>
    <definedName name="_xlnm.Print_Area" localSheetId="4">'【注文書】天神屋（東部）'!$A$1:$I$38</definedName>
    <definedName name="_xlnm.Print_Area" localSheetId="1">【注文書】東海軒静岡!$A$1:$I$38</definedName>
    <definedName name="_xlnm.Print_Area" localSheetId="9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E14" i="27"/>
  <c r="B18" i="27"/>
  <c r="E17" i="27"/>
  <c r="E4" i="27"/>
  <c r="H19" i="26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1"/>
  <c r="E4" i="21"/>
  <c r="I20" i="21"/>
  <c r="H20" i="21"/>
  <c r="I22" i="1"/>
  <c r="E18" i="21"/>
  <c r="E14" i="26"/>
  <c r="H20" i="1"/>
  <c r="I20" i="1"/>
  <c r="E17" i="26"/>
  <c r="I5" i="7" l="1"/>
  <c r="E15" i="21"/>
  <c r="E18" i="20"/>
  <c r="E15" i="20"/>
  <c r="E18" i="24"/>
  <c r="E15" i="24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10:30～15:30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10:30～15:30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<sst xmlns="http://schemas.openxmlformats.org/spreadsheetml/2006/main" count="1374" uniqueCount="526">
  <si>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</si>
  <si>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</si>
  <si>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</si>
  <si>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</si>
  <si>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</si>
  <si>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</si>
  <si>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</si>
  <si>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</si>
  <si>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</si>
  <si>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</si>
  <si>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</si>
  <si>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</si>
  <si>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</si>
  <si>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</si>
  <si>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</si>
  <si>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</si>
  <si>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</si>
  <si>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</si>
  <si>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</si>
  <si>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</si>
  <si>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</si>
  <si>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</si>
  <si>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</si>
  <si>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</si>
  <si>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</si>
  <si>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</si>
  <si>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</si>
  <si>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</si>
  <si>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</si>
  <si>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</si>
  <si>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</si>
  <si>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</si>
  <si>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</si>
  <si>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</si>
  <si>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</si>
  <si>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</si>
  <si>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</si>
  <si>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</si>
  <si>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</si>
  <si>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</si>
  <si>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</si>
  <si>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</si>
  <si>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</si>
  <si>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</si>
  <si>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</si>
  <si>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</si>
  <si>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</si>
  <si>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</si>
  <si>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</si>
  <si>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</si>
  <si>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</si>
  <si>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</si>
  <si>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</si>
  <si>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</si>
  <si>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</si>
  <si>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</si>
  <si>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</si>
  <si>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</si>
  <si>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</si>
  <si>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</si>
  <si>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</si>
  <si>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</si>
  <si>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</si>
  <si>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</si>
  <si>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</si>
  <si>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</si>
  <si>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</si>
  <si>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</si>
  <si>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</si>
  <si>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</si>
  <si>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</si>
  <si>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</si>
  <si>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</si>
  <si>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</si>
  <si>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</si>
  <si>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</si>
  <si>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</si>
  <si>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</si>
  <si>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</si>
  <si>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</si>
  <si>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</si>
  <si>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</si>
  <si>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</si>
  <si>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</si>
  <si>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</si>
  <si>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</si>
  <si>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</si>
  <si>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</si>
  <si>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</si>
  <si>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</si>
  <si>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</si>
  <si>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</si>
  <si>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</si>
  <si>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</si>
  <si>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</si>
  <si>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</si>
  <si>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</si>
  <si>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</si>
  <si>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</si>
  <si>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</si>
  <si>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</si>
  <si>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</si>
  <si>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</si>
  <si>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</si>
  <si>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</si>
  <si>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</si>
  <si>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</si>
  <si>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</si>
  <si>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</si>
  <si>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</si>
  <si>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</si>
  <si>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</si>
  <si>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</si>
  <si>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</si>
  <si>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</si>
  <si>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</si>
  <si>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</si>
  <si>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</si>
  <si>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</si>
  <si>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</si>
  <si>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</si>
  <si>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</si>
  <si>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</si>
  <si>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</si>
  <si>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</si>
  <si>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</si>
  <si>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</si>
  <si>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</si>
  <si>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</si>
  <si>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</si>
  <si>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</si>
  <si>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</si>
  <si>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</si>
  <si>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</si>
  <si>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</si>
  <si>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</si>
  <si>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</si>
  <si>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</si>
  <si>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</si>
  <si>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</si>
  <si>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</si>
  <si>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</si>
  <si>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</si>
  <si>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</si>
  <si>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</si>
  <si>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</si>
  <si>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</si>
  <si>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</si>
  <si>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</si>
  <si>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</si>
  <si>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</si>
  <si>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</si>
  <si>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</si>
  <si>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</si>
  <si>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</si>
  <si>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</si>
  <si>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</si>
  <si>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</si>
  <si>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</si>
  <si>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</si>
  <si>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</si>
  <si>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</si>
  <si>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</si>
  <si>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</si>
  <si>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</si>
  <si>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</si>
  <si>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</si>
  <si>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</si>
  <si>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</si>
  <si>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</si>
  <si>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</si>
  <si>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</si>
  <si>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</si>
  <si>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</si>
  <si>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</si>
  <si>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</si>
  <si>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</si>
  <si>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</si>
  <si>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</si>
  <si>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</si>
  <si>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</si>
  <si>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</si>
  <si>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</si>
  <si>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</si>
  <si>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</si>
  <si>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</si>
  <si>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</si>
  <si>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</si>
  <si>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</si>
  <si>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</si>
  <si>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</si>
  <si>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</si>
  <si>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</si>
  <si>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</si>
  <si>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</si>
  <si>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</si>
  <si>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</si>
  <si>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</si>
  <si>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</si>
  <si>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</si>
  <si>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</si>
  <si>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</si>
  <si>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</si>
  <si>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</si>
  <si>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</si>
  <si>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</si>
  <si>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</si>
  <si>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</si>
  <si>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</si>
  <si>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</si>
  <si>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</si>
  <si>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</si>
  <si>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</si>
  <si>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</si>
  <si>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</si>
  <si>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</si>
  <si>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</si>
  <si>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</si>
  <si>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</si>
  <si>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</si>
  <si>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</si>
  <si>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</si>
  <si>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</si>
  <si>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</si>
  <si>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</si>
  <si>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</si>
  <si>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</si>
  <si>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</si>
  <si>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</si>
  <si>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</si>
  <si>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</si>
  <si>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</si>
  <si>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</si>
  <si>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</si>
  <si>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</si>
  <si>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</si>
  <si>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</si>
  <si>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</si>
  <si>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</si>
  <si>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</si>
  <si>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</si>
  <si>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</si>
  <si>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</si>
  <si>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</si>
  <si>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</si>
  <si>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</si>
  <si>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</si>
  <si>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</si>
  <si>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</si>
  <si>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</si>
  <si>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</si>
  <si>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</si>
  <si>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</si>
  <si>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</si>
  <si>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</si>
  <si>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</si>
  <si>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</si>
  <si>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</si>
  <si>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</si>
  <si>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</si>
  <si>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</si>
  <si>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</si>
  <si>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</si>
  <si>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</si>
  <si>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</si>
  <si>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</si>
  <si>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</si>
  <si>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</si>
  <si>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</si>
  <si>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</si>
  <si>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</si>
  <si>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</si>
  <si>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</si>
  <si>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</si>
  <si>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</si>
  <si>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</si>
  <si>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</si>
  <si>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</si>
  <si>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</si>
  <si>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</si>
  <si>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</si>
  <si>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</si>
  <si>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</si>
  <si>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</si>
  <si>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</si>
  <si>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</si>
  <si>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</si>
  <si>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</si>
  <si>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</si>
  <si>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</si>
  <si>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</si>
  <si>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</si>
  <si>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</si>
  <si>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</si>
  <si>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</si>
  <si>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</si>
  <si>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</si>
  <si>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</si>
  <si>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</si>
  <si>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</si>
  <si>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</si>
  <si>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</si>
  <si>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</si>
  <si>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</si>
  <si>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</si>
  <si>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</si>
  <si>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</si>
  <si>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</si>
  <si>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</si>
  <si>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</si>
  <si>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</si>
  <si>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</si>
  <si>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</si>
  <si>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</si>
  <si>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</si>
  <si>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</si>
  <si>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</si>
  <si>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</si>
  <si>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</si>
  <si>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</si>
  <si>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</si>
  <si>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一部不可あり</t>
    <rPh sb="0" eb="2">
      <t>イチブ</t>
    </rPh>
    <rPh sb="2" eb="4">
      <t>フカ</t>
    </rPh>
    <phoneticPr fontId="3"/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</si>
  <si>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</si>
  <si>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</si>
  <si>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</si>
  <si>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</si>
  <si>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</si>
  <si>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</si>
  <si>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</si>
  <si>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</si>
  <si>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</si>
  <si>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</si>
  <si>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</si>
  <si>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</si>
  <si>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</si>
  <si>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</si>
  <si>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</si>
  <si>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</si>
  <si>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</si>
  <si>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</si>
  <si>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</si>
  <si>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</si>
  <si>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</si>
  <si>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</si>
  <si>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</si>
  <si>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</si>
  <si>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</si>
  <si>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</si>
  <si>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</si>
  <si>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</si>
  <si>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</si>
  <si>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</si>
  <si>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</si>
  <si>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</si>
  <si>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</si>
  <si>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</si>
  <si>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</si>
  <si>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</si>
  <si>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</si>
  <si>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</si>
  <si>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</si>
  <si>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</si>
  <si>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</si>
  <si>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</si>
  <si>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</si>
  <si>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</si>
  <si>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</si>
  <si>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</si>
  <si>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</si>
  <si>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</si>
  <si>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おむすび弁当</t>
    <rPh sb="4" eb="6">
      <t>ベントウ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</si>
  <si>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</si>
  <si>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</si>
  <si>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</si>
  <si>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</si>
  <si>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</si>
  <si>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</si>
  <si>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</si>
  <si>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</si>
  <si>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</si>
  <si>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</si>
  <si>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</si>
  <si>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祝彩</t>
    <rPh sb="0" eb="1">
      <t>シュク</t>
    </rPh>
    <rPh sb="1" eb="2">
      <t>サイ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</si>
  <si>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</si>
  <si>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</si>
  <si>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</si>
  <si>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</si>
  <si>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</si>
  <si>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</si>
  <si>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</si>
  <si>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</si>
  <si>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</si>
  <si>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</si>
  <si>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</si>
  <si>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</si>
  <si>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</si>
  <si>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</si>
  <si>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</si>
  <si>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</si>
  <si>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</si>
  <si>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</si>
  <si>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</si>
  <si>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</si>
  <si>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</si>
  <si>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</si>
  <si>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</si>
  <si>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</si>
  <si>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</si>
  <si>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</si>
  <si>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</si>
  <si>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</si>
  <si>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</si>
  <si>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</si>
  <si>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</si>
  <si>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</si>
  <si>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</si>
  <si>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</si>
  <si>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</si>
  <si>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</si>
  <si>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</si>
  <si>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</si>
  <si>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</si>
  <si>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</si>
  <si>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</si>
  <si>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</si>
  <si>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前日11:00迄</t>
    <phoneticPr fontId="3"/>
  </si>
  <si>
    <t>お茶250ml</t>
    <rPh sb="1" eb="2">
      <t>チャ</t>
    </rPh>
    <phoneticPr fontId="3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</si>
  <si>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</si>
  <si>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</si>
  <si>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</si>
  <si>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</si>
  <si>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</si>
  <si>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</si>
  <si>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</si>
  <si>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</si>
  <si>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</si>
  <si>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</si>
  <si>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</si>
  <si>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</si>
  <si>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</si>
  <si>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</si>
  <si>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</si>
  <si>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</si>
  <si>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</si>
  <si>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</si>
  <si>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</si>
  <si>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</si>
  <si>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</si>
  <si>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</si>
  <si>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</si>
  <si>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</si>
  <si>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</si>
  <si>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</si>
  <si>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</si>
  <si>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</si>
  <si>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</si>
  <si>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</si>
  <si>
    <t>掛川グランドホテル</t>
    <rPh sb="0" eb="2">
      <t>カケガワ</t>
    </rPh>
    <phoneticPr fontId="22"/>
  </si>
  <si>
    <t>掛川・菊川・袋井
(その他相談)</t>
    <rPh sb="0" eb="2">
      <t>カケガワ</t>
    </rPh>
    <rPh sb="3" eb="5">
      <t>キクガワ</t>
    </rPh>
    <rPh sb="6" eb="8">
      <t>フクロイ</t>
    </rPh>
    <rPh sb="12" eb="15">
      <t>タソウダン</t>
    </rPh>
    <phoneticPr fontId="22"/>
  </si>
  <si>
    <t>10:00～17:00</t>
    <phoneticPr fontId="22"/>
  </si>
  <si>
    <t>税込8,000円以上(お茶込)</t>
    <rPh sb="0" eb="2">
      <t>ゼイコミ</t>
    </rPh>
    <rPh sb="7" eb="8">
      <t>エン</t>
    </rPh>
    <rPh sb="8" eb="10">
      <t>イジョウ</t>
    </rPh>
    <rPh sb="12" eb="14">
      <t>チャコ</t>
    </rPh>
    <phoneticPr fontId="22"/>
  </si>
  <si>
    <t>２日前迄</t>
    <rPh sb="0" eb="3">
      <t>フツカマエ</t>
    </rPh>
    <rPh sb="3" eb="4">
      <t>マデ</t>
    </rPh>
    <phoneticPr fontId="22"/>
  </si>
  <si>
    <t>5日前まで
(20個以上は8日前まで)</t>
    <rPh sb="1" eb="3">
      <t>カマエ</t>
    </rPh>
    <rPh sb="9" eb="12">
      <t>コイジョウ</t>
    </rPh>
    <rPh sb="14" eb="16">
      <t>ニチマエ</t>
    </rPh>
    <phoneticPr fontId="22"/>
  </si>
  <si>
    <t>５日前迄
(２０個以上は８日前迄)</t>
    <rPh sb="0" eb="3">
      <t>イツカマエ</t>
    </rPh>
    <rPh sb="3" eb="4">
      <t>マデ</t>
    </rPh>
    <rPh sb="8" eb="11">
      <t>コイジョウ</t>
    </rPh>
    <rPh sb="13" eb="15">
      <t>カマエ</t>
    </rPh>
    <rPh sb="15" eb="16">
      <t>マデ</t>
    </rPh>
    <phoneticPr fontId="22"/>
  </si>
  <si>
    <t>掛川グランドホテル</t>
    <rPh sb="0" eb="2">
      <t>カケカワ</t>
    </rPh>
    <phoneticPr fontId="22"/>
  </si>
  <si>
    <t>掛川グランドホテル</t>
    <rPh sb="0" eb="2">
      <t>カケガワ</t>
    </rPh>
    <phoneticPr fontId="3"/>
  </si>
  <si>
    <t>【不可】</t>
    <rPh sb="1" eb="3">
      <t>フカ</t>
    </rPh>
    <phoneticPr fontId="3"/>
  </si>
  <si>
    <t>ぐら丼　チキン南蛮</t>
    <rPh sb="2" eb="3">
      <t>ドン</t>
    </rPh>
    <rPh sb="7" eb="9">
      <t>ナンバン</t>
    </rPh>
    <phoneticPr fontId="3"/>
  </si>
  <si>
    <t>ぐら丼　牛丼</t>
    <rPh sb="2" eb="3">
      <t>ドン</t>
    </rPh>
    <rPh sb="4" eb="6">
      <t>ギュウドン</t>
    </rPh>
    <phoneticPr fontId="3"/>
  </si>
  <si>
    <t>ぐら丼　チャーシュー</t>
    <rPh sb="2" eb="3">
      <t>ドン</t>
    </rPh>
    <phoneticPr fontId="3"/>
  </si>
  <si>
    <t>ぐら弁　壱</t>
    <rPh sb="2" eb="3">
      <t>ベン</t>
    </rPh>
    <rPh sb="4" eb="5">
      <t>イチ</t>
    </rPh>
    <phoneticPr fontId="3"/>
  </si>
  <si>
    <t>ぐら丼　ロコモコ</t>
    <rPh sb="2" eb="3">
      <t>ドン</t>
    </rPh>
    <phoneticPr fontId="3"/>
  </si>
  <si>
    <t>掛川グランドホテル</t>
    <phoneticPr fontId="3"/>
  </si>
  <si>
    <t>➡　10:00～17:00</t>
    <phoneticPr fontId="3"/>
  </si>
  <si>
    <t>➡　配達エリア　掛川・菊川・袋井(その他相談)</t>
    <rPh sb="2" eb="4">
      <t>ハイタツ</t>
    </rPh>
    <phoneticPr fontId="3"/>
  </si>
  <si>
    <t>10:30～15:30
配達希望時間
60分必要</t>
    <phoneticPr fontId="22"/>
  </si>
  <si>
    <t>華御膳（9月10月販売休止）</t>
    <rPh sb="5" eb="6">
      <t>ガツ</t>
    </rPh>
    <rPh sb="8" eb="9">
      <t>ガツ</t>
    </rPh>
    <rPh sb="9" eb="11">
      <t>ハンバイ</t>
    </rPh>
    <rPh sb="11" eb="13">
      <t>キュウシ</t>
    </rPh>
    <phoneticPr fontId="3"/>
  </si>
  <si>
    <t>おむすび弁当</t>
    <phoneticPr fontId="3"/>
  </si>
  <si>
    <t>洋風弁当</t>
    <rPh sb="2" eb="4">
      <t>ベントウ</t>
    </rPh>
    <phoneticPr fontId="3"/>
  </si>
  <si>
    <t>〇
2,200円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</si>
  <si>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20251101版</t>
    <rPh sb="8" eb="9">
      <t>バン</t>
    </rPh>
    <phoneticPr fontId="3"/>
  </si>
  <si>
    <t>20260101版</t>
    <rPh sb="8" eb="9">
      <t>バン</t>
    </rPh>
    <phoneticPr fontId="3"/>
  </si>
  <si>
    <t>10:30～13:00
配達希望時間
60分必要</t>
    <phoneticPr fontId="22"/>
  </si>
  <si>
    <t>要（ビニール袋は１枚10円になります）</t>
    <rPh sb="0" eb="1">
      <t>ヨウ</t>
    </rPh>
    <phoneticPr fontId="3"/>
  </si>
  <si>
    <t>うなぎ弁当（赤ﾜｲﾝ仕込）</t>
  </si>
  <si>
    <t>助六寿司弁当</t>
    <rPh sb="0" eb="2">
      <t>スケロク</t>
    </rPh>
    <rPh sb="2" eb="4">
      <t>スシ</t>
    </rPh>
    <rPh sb="4" eb="6">
      <t>ベントウ</t>
    </rPh>
    <phoneticPr fontId="19"/>
  </si>
  <si>
    <t>名物肉団子弁当</t>
    <rPh sb="0" eb="2">
      <t>メイブツ</t>
    </rPh>
    <rPh sb="2" eb="5">
      <t>ニクダンゴ</t>
    </rPh>
    <rPh sb="5" eb="7">
      <t>ベントウ</t>
    </rPh>
    <phoneticPr fontId="19"/>
  </si>
  <si>
    <t>特選牛すき膳(浜名湖うなぎ「でしこ」)</t>
    <rPh sb="0" eb="2">
      <t>トクセン</t>
    </rPh>
    <rPh sb="2" eb="3">
      <t>ギュウ</t>
    </rPh>
    <rPh sb="5" eb="6">
      <t>ゼン</t>
    </rPh>
    <rPh sb="7" eb="10">
      <t>ハマナコ</t>
    </rPh>
    <phoneticPr fontId="19"/>
  </si>
  <si>
    <t>特選牛すき膳(金目鯛)</t>
    <rPh sb="0" eb="2">
      <t>トクセン</t>
    </rPh>
    <rPh sb="2" eb="3">
      <t>ギュウ</t>
    </rPh>
    <rPh sb="5" eb="6">
      <t>ゼン</t>
    </rPh>
    <rPh sb="7" eb="9">
      <t>キンメ</t>
    </rPh>
    <rPh sb="9" eb="10">
      <t>タイ</t>
    </rPh>
    <phoneticPr fontId="19"/>
  </si>
  <si>
    <t>特選牛すき膳(甲州ワインビーフステーキ)</t>
    <rPh sb="0" eb="2">
      <t>トクセン</t>
    </rPh>
    <rPh sb="2" eb="3">
      <t>ギュウ</t>
    </rPh>
    <rPh sb="5" eb="6">
      <t>ゼン</t>
    </rPh>
    <rPh sb="7" eb="9">
      <t>コウシュウ</t>
    </rPh>
    <phoneticPr fontId="19"/>
  </si>
  <si>
    <t>特選牛すき膳(三ケ日牛ローストビーフ)</t>
    <rPh sb="0" eb="2">
      <t>トクセン</t>
    </rPh>
    <rPh sb="2" eb="3">
      <t>ギュウ</t>
    </rPh>
    <rPh sb="5" eb="6">
      <t>ゼン</t>
    </rPh>
    <rPh sb="7" eb="11">
      <t>ミッカビギュウ</t>
    </rPh>
    <phoneticPr fontId="19"/>
  </si>
  <si>
    <t>特選牛すき膳(遠州灘しらす)</t>
    <rPh sb="0" eb="2">
      <t>トクセン</t>
    </rPh>
    <rPh sb="2" eb="3">
      <t>ギュウ</t>
    </rPh>
    <rPh sb="5" eb="6">
      <t>ゼン</t>
    </rPh>
    <rPh sb="7" eb="10">
      <t>エンシュウナダ</t>
    </rPh>
    <phoneticPr fontId="19"/>
  </si>
  <si>
    <t>特選赤飯弁当</t>
    <rPh sb="0" eb="2">
      <t>トクセン</t>
    </rPh>
    <rPh sb="2" eb="4">
      <t>セキハン</t>
    </rPh>
    <rPh sb="4" eb="6">
      <t>ベントウ</t>
    </rPh>
    <phoneticPr fontId="19"/>
  </si>
  <si>
    <t>遠州錯乱　肉の食べ比べ弁当</t>
    <rPh sb="0" eb="2">
      <t>エンシュウ</t>
    </rPh>
    <rPh sb="2" eb="4">
      <t>サクラン</t>
    </rPh>
    <rPh sb="5" eb="6">
      <t>ニク</t>
    </rPh>
    <rPh sb="7" eb="8">
      <t>タ</t>
    </rPh>
    <rPh sb="9" eb="10">
      <t>クラ</t>
    </rPh>
    <rPh sb="11" eb="13">
      <t>ベントウ</t>
    </rPh>
    <phoneticPr fontId="19"/>
  </si>
  <si>
    <t>極　濱松シン・のり弁「関ヶ原の戦い」</t>
    <phoneticPr fontId="3"/>
  </si>
  <si>
    <t>天下の礎御膳</t>
    <rPh sb="0" eb="2">
      <t>テンカ</t>
    </rPh>
    <rPh sb="3" eb="4">
      <t>イシヅエ</t>
    </rPh>
    <rPh sb="4" eb="6">
      <t>ゴゼン</t>
    </rPh>
    <phoneticPr fontId="19"/>
  </si>
  <si>
    <t>大御所</t>
    <rPh sb="0" eb="3">
      <t>オオゴショ</t>
    </rPh>
    <phoneticPr fontId="19"/>
  </si>
  <si>
    <t>徳川四天王</t>
    <rPh sb="0" eb="2">
      <t>トクガワ</t>
    </rPh>
    <rPh sb="2" eb="5">
      <t>シテンノウ</t>
    </rPh>
    <phoneticPr fontId="19"/>
  </si>
  <si>
    <t>桜えびとしらすの彩り幕の内弁当</t>
    <rPh sb="0" eb="1">
      <t>サクラ</t>
    </rPh>
    <rPh sb="8" eb="9">
      <t>イロド</t>
    </rPh>
    <rPh sb="10" eb="11">
      <t>マク</t>
    </rPh>
    <rPh sb="12" eb="15">
      <t>ウチベントウ</t>
    </rPh>
    <phoneticPr fontId="19"/>
  </si>
  <si>
    <t>桜えびとしらすと鶏旨辛焼きの三彩のっけ弁当</t>
    <rPh sb="0" eb="1">
      <t>サクラ</t>
    </rPh>
    <rPh sb="8" eb="9">
      <t>トリ</t>
    </rPh>
    <rPh sb="9" eb="12">
      <t>ウマカラヤ</t>
    </rPh>
    <rPh sb="14" eb="15">
      <t>サン</t>
    </rPh>
    <rPh sb="15" eb="16">
      <t>サイ</t>
    </rPh>
    <rPh sb="19" eb="21">
      <t>ベントウ</t>
    </rPh>
    <phoneticPr fontId="19"/>
  </si>
  <si>
    <t>浜名湖うなぎ「でしこ」食べ比べまぶし弁当</t>
    <rPh sb="0" eb="3">
      <t>ハマナコ</t>
    </rPh>
    <rPh sb="11" eb="12">
      <t>タ</t>
    </rPh>
    <rPh sb="13" eb="14">
      <t>クラ</t>
    </rPh>
    <rPh sb="18" eb="20">
      <t>ベントウ</t>
    </rPh>
    <phoneticPr fontId="19"/>
  </si>
  <si>
    <t>浜名湖うなぎ「でしこ」弁当</t>
    <rPh sb="0" eb="3">
      <t>ハマナコ</t>
    </rPh>
    <rPh sb="11" eb="13">
      <t>ベントウ</t>
    </rPh>
    <phoneticPr fontId="19"/>
  </si>
  <si>
    <t>特選　浜名湖うなぎ「でしこ」弁当</t>
    <rPh sb="0" eb="2">
      <t>トクセン</t>
    </rPh>
    <rPh sb="3" eb="6">
      <t>ハマナコ</t>
    </rPh>
    <rPh sb="14" eb="16">
      <t>ベントウ</t>
    </rPh>
    <phoneticPr fontId="19"/>
  </si>
  <si>
    <t>浜名湖うなぎ「でしこ」うな玉弁当</t>
    <rPh sb="0" eb="3">
      <t>ハマナコ</t>
    </rPh>
    <rPh sb="13" eb="14">
      <t>タマ</t>
    </rPh>
    <rPh sb="14" eb="16">
      <t>ベントウ</t>
    </rPh>
    <phoneticPr fontId="19"/>
  </si>
  <si>
    <t>浜名湖うなぎ「でしこ」まぶし弁当</t>
    <rPh sb="0" eb="3">
      <t>ハマナコ</t>
    </rPh>
    <rPh sb="14" eb="16">
      <t>ベントウ</t>
    </rPh>
    <phoneticPr fontId="19"/>
  </si>
  <si>
    <t>ハンバーグ&amp;チキンカツ弁当</t>
    <rPh sb="11" eb="13">
      <t>ベントウ</t>
    </rPh>
    <phoneticPr fontId="19"/>
  </si>
  <si>
    <t>メンチカツ&amp;から揚げ弁当</t>
    <rPh sb="8" eb="9">
      <t>ア</t>
    </rPh>
    <rPh sb="10" eb="12">
      <t>ベントウ</t>
    </rPh>
    <phoneticPr fontId="19"/>
  </si>
  <si>
    <t>鯖の照り焼き弁当</t>
    <rPh sb="0" eb="1">
      <t>サバ</t>
    </rPh>
    <rPh sb="2" eb="3">
      <t>テ</t>
    </rPh>
    <rPh sb="4" eb="5">
      <t>ヤ</t>
    </rPh>
    <rPh sb="6" eb="8">
      <t>ベントウ</t>
    </rPh>
    <phoneticPr fontId="19"/>
  </si>
  <si>
    <t>鶏から揚げ弁当</t>
    <rPh sb="0" eb="1">
      <t>トリ</t>
    </rPh>
    <rPh sb="3" eb="4">
      <t>ア</t>
    </rPh>
    <rPh sb="5" eb="7">
      <t>ベントウ</t>
    </rPh>
    <phoneticPr fontId="19"/>
  </si>
  <si>
    <t>春巻き&amp;海老チリ弁当</t>
    <rPh sb="0" eb="2">
      <t>ハルマ</t>
    </rPh>
    <rPh sb="4" eb="6">
      <t>エビ</t>
    </rPh>
    <rPh sb="8" eb="10">
      <t>ベントウ</t>
    </rPh>
    <phoneticPr fontId="19"/>
  </si>
  <si>
    <t>鶏!鶏!鶏!鶏づくしスタミナ弁当</t>
    <rPh sb="0" eb="1">
      <t>トリ</t>
    </rPh>
    <rPh sb="2" eb="3">
      <t>トリ</t>
    </rPh>
    <rPh sb="4" eb="5">
      <t>トリ</t>
    </rPh>
    <rPh sb="6" eb="7">
      <t>トリ</t>
    </rPh>
    <rPh sb="14" eb="16">
      <t>ベントウ</t>
    </rPh>
    <phoneticPr fontId="19"/>
  </si>
  <si>
    <t>昭和のレトロな幕の内弁当</t>
    <rPh sb="0" eb="2">
      <t>ショウワ</t>
    </rPh>
    <rPh sb="7" eb="8">
      <t>マク</t>
    </rPh>
    <rPh sb="9" eb="12">
      <t>ウチベントウ</t>
    </rPh>
    <phoneticPr fontId="19"/>
  </si>
  <si>
    <t>わかば御膳</t>
    <rPh sb="3" eb="5">
      <t>ゴゼン</t>
    </rPh>
    <phoneticPr fontId="19"/>
  </si>
  <si>
    <t>特選幕の内御膳</t>
    <rPh sb="0" eb="2">
      <t>トクセン</t>
    </rPh>
    <rPh sb="2" eb="3">
      <t>マク</t>
    </rPh>
    <rPh sb="4" eb="7">
      <t>ウチゴゼン</t>
    </rPh>
    <phoneticPr fontId="19"/>
  </si>
  <si>
    <t>2026年4月1日
から</t>
    <phoneticPr fontId="3"/>
  </si>
  <si>
    <t>要（回収料2200円）</t>
    <phoneticPr fontId="3"/>
  </si>
  <si>
    <t>銀だら西京焼き弁当</t>
    <rPh sb="0" eb="1">
      <t>ギン</t>
    </rPh>
    <rPh sb="3" eb="5">
      <t>サイキョウ</t>
    </rPh>
    <rPh sb="5" eb="6">
      <t>ヤ</t>
    </rPh>
    <rPh sb="7" eb="9">
      <t>ベントウ</t>
    </rPh>
    <phoneticPr fontId="19"/>
  </si>
  <si>
    <t>名物鶏そぼろ弁当</t>
    <rPh sb="0" eb="2">
      <t>メイブツ</t>
    </rPh>
    <rPh sb="2" eb="3">
      <t>トリ</t>
    </rPh>
    <rPh sb="6" eb="8">
      <t>ベントウ</t>
    </rPh>
    <phoneticPr fontId="19"/>
  </si>
  <si>
    <t>どうした!?家康　「三方ヶ原の戦弁当」</t>
    <rPh sb="6" eb="8">
      <t>イエヤス</t>
    </rPh>
    <rPh sb="10" eb="14">
      <t>ミカタガハラ</t>
    </rPh>
    <rPh sb="15" eb="16">
      <t>タタカ</t>
    </rPh>
    <rPh sb="16" eb="18">
      <t>ベントウ</t>
    </rPh>
    <phoneticPr fontId="19"/>
  </si>
  <si>
    <t>季節の味〈春夏秋冬〉春らんまん</t>
    <rPh sb="0" eb="2">
      <t>キセツ</t>
    </rPh>
    <rPh sb="3" eb="4">
      <t>アジ</t>
    </rPh>
    <rPh sb="5" eb="9">
      <t>シュンカシュウトウ</t>
    </rPh>
    <rPh sb="10" eb="11">
      <t>ハル</t>
    </rPh>
    <phoneticPr fontId="19"/>
  </si>
  <si>
    <t>季節の味〈春夏秋冬〉夏祭り</t>
    <rPh sb="0" eb="2">
      <t>キセツナツマツ</t>
    </rPh>
    <phoneticPr fontId="19"/>
  </si>
  <si>
    <t>季節の味〈春夏秋冬〉秋の七色</t>
    <rPh sb="0" eb="2">
      <t>キセツアキナナイロ</t>
    </rPh>
    <phoneticPr fontId="19"/>
  </si>
  <si>
    <t>季節の味〈春夏秋冬〉冬のカニざんまい</t>
    <rPh sb="0" eb="2">
      <t>キセツフユ</t>
    </rPh>
    <phoneticPr fontId="19"/>
  </si>
  <si>
    <t>〇
2,000円</t>
    <rPh sb="7" eb="8">
      <t>エン</t>
    </rPh>
    <phoneticPr fontId="22"/>
  </si>
  <si>
    <t>　　受付時間　９:００～１７:００</t>
    <phoneticPr fontId="22"/>
  </si>
  <si>
    <t>20260401版</t>
    <rPh sb="8" eb="9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</si>
</sst>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4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38" fontId="5" fillId="0" borderId="0" xfId="1" applyFont="1" applyAlignment="1">
      <alignment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1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33" fillId="2" borderId="7" xfId="0" applyFont="1" applyFill="1" applyBorder="1" applyAlignment="1" applyProtection="1">
      <alignment horizontal="center" vertical="center" shrinkToFit="1"/>
      <protection locked="0" hidden="1"/>
    </xf>
    <xf numFmtId="0" fontId="33" fillId="2" borderId="10" xfId="0" applyFont="1" applyFill="1" applyBorder="1" applyAlignment="1" applyProtection="1">
      <alignment horizontal="center" vertical="center" shrinkToFit="1"/>
      <protection locked="0" hidden="1"/>
    </xf>
    <xf numFmtId="0" fontId="33" fillId="2" borderId="11" xfId="0" applyFont="1" applyFill="1" applyBorder="1" applyAlignment="1" applyProtection="1">
      <alignment horizontal="center" vertical="center" shrinkToFit="1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190499</xdr:colOff>
      <xdr:row>10</xdr:row>
      <xdr:rowOff>164916</xdr:rowOff>
    </xdr:from>
    <xdr:to>
      <xdr:col>13</xdr:col>
      <xdr:colOff>219074</xdr:colOff>
      <xdr:row>19</xdr:row>
      <xdr:rowOff>361950</xdr:rowOff>
    </xdr:to>
    <xdr:pic>
      <xdr:nvPicPr>
        <xdr:cNvPr id="4" name="図 3" descr="undefined">
          <a:extLst>
            <a:ext uri="{FF2B5EF4-FFF2-40B4-BE49-F238E27FC236}">
              <a16:creationId xmlns:a16="http://schemas.microsoft.com/office/drawing/2014/main" id="{7B5B138D-3A0B-4A7F-A589-26CF251D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3479616"/>
          <a:ext cx="5095875" cy="318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28</xdr:row>
      <xdr:rowOff>285750</xdr:rowOff>
    </xdr:from>
    <xdr:to>
      <xdr:col>7</xdr:col>
      <xdr:colOff>1257300</xdr:colOff>
      <xdr:row>30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5C0DCA-C18A-48B1-A373-B43A0A641770}"/>
            </a:ext>
          </a:extLst>
        </xdr:cNvPr>
        <xdr:cNvSpPr>
          <a:spLocks noChangeArrowheads="1"/>
        </xdr:cNvSpPr>
      </xdr:nvSpPr>
      <xdr:spPr bwMode="auto">
        <a:xfrm>
          <a:off x="5724525" y="903922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32</xdr:row>
      <xdr:rowOff>342899</xdr:rowOff>
    </xdr:from>
    <xdr:to>
      <xdr:col>7</xdr:col>
      <xdr:colOff>1295400</xdr:colOff>
      <xdr:row>34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6F3D8B9-0220-40B9-ADF0-71C82AC09545}"/>
            </a:ext>
          </a:extLst>
        </xdr:cNvPr>
        <xdr:cNvSpPr>
          <a:spLocks noChangeArrowheads="1"/>
        </xdr:cNvSpPr>
      </xdr:nvSpPr>
      <xdr:spPr bwMode="auto">
        <a:xfrm>
          <a:off x="5762625" y="1000124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0"/>
  <sheetViews>
    <sheetView zoomScaleNormal="100" workbookViewId="0">
      <selection activeCell="B1" sqref="B1"/>
    </sheetView>
  </sheetViews>
  <sheetFormatPr defaultColWidth="18.75" defaultRowHeight="39.75" customHeight="1"/>
  <cols>
    <col min="1" max="1" width="19.625" style="50" customWidth="1"/>
    <col min="2" max="2" width="23.125" style="43" customWidth="1"/>
    <col min="3" max="3" width="19.75" style="51" customWidth="1"/>
    <col min="4" max="4" width="40.25" style="43" customWidth="1"/>
    <col min="5" max="5" width="17.75" style="43" customWidth="1"/>
    <col min="6" max="6" width="15.5" style="43" customWidth="1"/>
    <col min="7" max="7" width="19.875" style="43" customWidth="1"/>
    <col min="8" max="8" width="23.875" style="43" customWidth="1"/>
    <col min="9" max="9" width="30.125" style="43" customWidth="1"/>
    <col min="10" max="16384" width="18.75" style="43"/>
  </cols>
  <sheetData>
    <row r="1" spans="1:9" s="39" customFormat="1" ht="53.25" customHeight="1">
      <c r="A1" s="80" t="s">
        <v>514</v>
      </c>
      <c r="B1" s="37" t="s">
        <v>148</v>
      </c>
      <c r="C1" s="37" t="s">
        <v>149</v>
      </c>
      <c r="D1" s="38" t="s">
        <v>150</v>
      </c>
      <c r="E1" s="38" t="s">
        <v>151</v>
      </c>
      <c r="F1" s="38" t="s">
        <v>152</v>
      </c>
      <c r="G1" s="38" t="s">
        <v>190</v>
      </c>
      <c r="H1" s="38" t="s">
        <v>153</v>
      </c>
      <c r="I1" s="37" t="s">
        <v>154</v>
      </c>
    </row>
    <row r="2" spans="1:9" ht="60" customHeight="1">
      <c r="A2" s="52" t="s">
        <v>155</v>
      </c>
      <c r="B2" s="40" t="s">
        <v>156</v>
      </c>
      <c r="C2" s="55" t="s">
        <v>191</v>
      </c>
      <c r="D2" s="53" t="s">
        <v>192</v>
      </c>
      <c r="E2" s="53" t="s">
        <v>157</v>
      </c>
      <c r="F2" s="41" t="s">
        <v>158</v>
      </c>
      <c r="G2" s="53" t="s">
        <v>193</v>
      </c>
      <c r="H2" s="42" t="s">
        <v>158</v>
      </c>
      <c r="I2" s="53" t="s">
        <v>479</v>
      </c>
    </row>
    <row r="3" spans="1:9" ht="59.25" customHeight="1">
      <c r="A3" s="52" t="s">
        <v>160</v>
      </c>
      <c r="B3" s="42" t="s">
        <v>161</v>
      </c>
      <c r="C3" s="53" t="s">
        <v>383</v>
      </c>
      <c r="D3" s="53" t="s">
        <v>194</v>
      </c>
      <c r="E3" s="53" t="s">
        <v>453</v>
      </c>
      <c r="F3" s="55" t="s">
        <v>454</v>
      </c>
      <c r="G3" s="53" t="s">
        <v>389</v>
      </c>
      <c r="H3" s="53" t="s">
        <v>389</v>
      </c>
      <c r="I3" s="53" t="s">
        <v>433</v>
      </c>
    </row>
    <row r="4" spans="1:9" ht="53.25" customHeight="1">
      <c r="A4" s="52" t="s">
        <v>163</v>
      </c>
      <c r="B4" s="42" t="s">
        <v>164</v>
      </c>
      <c r="C4" s="98" t="s">
        <v>475</v>
      </c>
      <c r="D4" s="92" t="s">
        <v>165</v>
      </c>
      <c r="E4" s="92" t="s">
        <v>162</v>
      </c>
      <c r="F4" s="100" t="s">
        <v>158</v>
      </c>
      <c r="G4" s="104" t="s">
        <v>158</v>
      </c>
      <c r="H4" s="104" t="s">
        <v>158</v>
      </c>
      <c r="I4" s="96" t="s">
        <v>422</v>
      </c>
    </row>
    <row r="5" spans="1:9" ht="53.25" customHeight="1">
      <c r="A5" s="52" t="s">
        <v>166</v>
      </c>
      <c r="B5" s="42" t="s">
        <v>167</v>
      </c>
      <c r="C5" s="99"/>
      <c r="D5" s="92"/>
      <c r="E5" s="92"/>
      <c r="F5" s="101"/>
      <c r="G5" s="105"/>
      <c r="H5" s="105"/>
      <c r="I5" s="97"/>
    </row>
    <row r="6" spans="1:9" ht="53.25" customHeight="1">
      <c r="A6" s="52" t="s">
        <v>168</v>
      </c>
      <c r="B6" s="42" t="s">
        <v>420</v>
      </c>
      <c r="C6" s="55" t="s">
        <v>482</v>
      </c>
      <c r="D6" s="92"/>
      <c r="E6" s="92"/>
      <c r="F6" s="79" t="s">
        <v>425</v>
      </c>
      <c r="G6" s="79" t="s">
        <v>425</v>
      </c>
      <c r="H6" s="79" t="s">
        <v>425</v>
      </c>
      <c r="I6" s="42" t="s">
        <v>421</v>
      </c>
    </row>
    <row r="7" spans="1:9" ht="53.25" customHeight="1">
      <c r="A7" s="52" t="s">
        <v>170</v>
      </c>
      <c r="B7" s="42" t="s">
        <v>169</v>
      </c>
      <c r="C7" s="41" t="s">
        <v>171</v>
      </c>
      <c r="D7" s="53" t="s">
        <v>172</v>
      </c>
      <c r="E7" s="53" t="s">
        <v>157</v>
      </c>
      <c r="F7" s="41" t="s">
        <v>158</v>
      </c>
      <c r="G7" s="42" t="s">
        <v>158</v>
      </c>
      <c r="H7" s="53" t="s">
        <v>173</v>
      </c>
      <c r="I7" s="53" t="s">
        <v>159</v>
      </c>
    </row>
    <row r="8" spans="1:9" ht="53.25" customHeight="1">
      <c r="A8" s="52" t="s">
        <v>457</v>
      </c>
      <c r="B8" s="53" t="s">
        <v>458</v>
      </c>
      <c r="C8" s="53" t="s">
        <v>459</v>
      </c>
      <c r="D8" s="53" t="s">
        <v>460</v>
      </c>
      <c r="E8" s="53" t="s">
        <v>462</v>
      </c>
      <c r="F8" s="41" t="s">
        <v>461</v>
      </c>
      <c r="G8" s="102" t="s">
        <v>463</v>
      </c>
      <c r="H8" s="103"/>
      <c r="I8" s="42" t="s">
        <v>421</v>
      </c>
    </row>
    <row r="9" spans="1:9" ht="53.25" customHeight="1">
      <c r="A9" s="52" t="s">
        <v>174</v>
      </c>
      <c r="B9" s="42" t="s">
        <v>175</v>
      </c>
      <c r="C9" s="53" t="s">
        <v>176</v>
      </c>
      <c r="D9" s="53" t="s">
        <v>444</v>
      </c>
      <c r="E9" s="53" t="s">
        <v>157</v>
      </c>
      <c r="F9" s="41" t="s">
        <v>158</v>
      </c>
      <c r="G9" s="42" t="s">
        <v>158</v>
      </c>
      <c r="H9" s="42" t="s">
        <v>158</v>
      </c>
      <c r="I9" s="53" t="s">
        <v>523</v>
      </c>
    </row>
    <row r="10" spans="1:9" ht="36.75" customHeight="1">
      <c r="A10" s="93" t="s">
        <v>177</v>
      </c>
      <c r="B10" s="94"/>
      <c r="C10" s="94"/>
      <c r="D10" s="94"/>
      <c r="E10" s="94"/>
      <c r="F10" s="94"/>
      <c r="G10" s="94"/>
      <c r="H10" s="94"/>
      <c r="I10" s="94"/>
    </row>
    <row r="11" spans="1:9" ht="36.75" customHeight="1">
      <c r="A11" s="95" t="s">
        <v>178</v>
      </c>
      <c r="B11" s="95"/>
      <c r="C11" s="95"/>
      <c r="D11" s="95"/>
      <c r="E11" s="95"/>
      <c r="F11" s="95"/>
      <c r="G11" s="95"/>
      <c r="H11" s="95"/>
      <c r="I11" s="95"/>
    </row>
    <row r="12" spans="1:9" ht="21.75" customHeight="1">
      <c r="A12" s="90" t="s">
        <v>179</v>
      </c>
      <c r="B12" s="90"/>
      <c r="C12" s="91" t="s">
        <v>180</v>
      </c>
      <c r="D12" s="91"/>
      <c r="E12" s="44" t="s">
        <v>183</v>
      </c>
      <c r="F12" s="45"/>
      <c r="G12" s="45"/>
      <c r="H12" s="46"/>
      <c r="I12" s="47"/>
    </row>
    <row r="13" spans="1:9" ht="21.75" customHeight="1">
      <c r="A13" s="90" t="s">
        <v>182</v>
      </c>
      <c r="B13" s="90"/>
      <c r="C13" s="91" t="s">
        <v>456</v>
      </c>
      <c r="D13" s="91"/>
      <c r="E13" s="48" t="s">
        <v>455</v>
      </c>
      <c r="F13" s="49"/>
      <c r="G13" s="49"/>
      <c r="H13" s="46"/>
      <c r="I13" s="47"/>
    </row>
    <row r="14" spans="1:9" ht="21.75" customHeight="1">
      <c r="A14" s="90" t="s">
        <v>391</v>
      </c>
      <c r="B14" s="90"/>
      <c r="C14" s="91" t="s">
        <v>184</v>
      </c>
      <c r="D14" s="91"/>
      <c r="E14" s="48" t="s">
        <v>183</v>
      </c>
      <c r="F14" s="49"/>
      <c r="G14" s="49"/>
      <c r="H14" s="46"/>
      <c r="I14" s="47"/>
    </row>
    <row r="15" spans="1:9" ht="21.75" customHeight="1">
      <c r="A15" s="90" t="s">
        <v>185</v>
      </c>
      <c r="B15" s="90"/>
      <c r="C15" s="91" t="s">
        <v>186</v>
      </c>
      <c r="D15" s="91"/>
      <c r="E15" s="48" t="s">
        <v>181</v>
      </c>
      <c r="F15" s="49"/>
      <c r="G15" s="49"/>
      <c r="H15" s="46"/>
      <c r="I15" s="47"/>
    </row>
    <row r="16" spans="1:9" ht="21.75" customHeight="1">
      <c r="A16" s="90" t="s">
        <v>464</v>
      </c>
      <c r="B16" s="90"/>
      <c r="C16" s="91" t="s">
        <v>188</v>
      </c>
      <c r="D16" s="91"/>
      <c r="E16" s="48" t="s">
        <v>189</v>
      </c>
      <c r="F16" s="49"/>
      <c r="G16" s="49"/>
      <c r="H16" s="46"/>
      <c r="I16" s="47"/>
    </row>
    <row r="17" spans="1:9" ht="21.75" customHeight="1">
      <c r="A17" s="90" t="s">
        <v>187</v>
      </c>
      <c r="B17" s="90"/>
      <c r="C17" s="91" t="s">
        <v>188</v>
      </c>
      <c r="D17" s="91"/>
      <c r="E17" s="48" t="s">
        <v>524</v>
      </c>
      <c r="F17" s="49"/>
      <c r="G17" s="49"/>
      <c r="H17" s="46"/>
      <c r="I17" s="47"/>
    </row>
    <row r="18" spans="1:9" ht="23.25" customHeight="1"/>
    <row r="20" spans="1:9" ht="23.25" customHeight="1"/>
  </sheetData>
  <mergeCells count="22">
    <mergeCell ref="E4:E6"/>
    <mergeCell ref="A10:I10"/>
    <mergeCell ref="A11:I11"/>
    <mergeCell ref="A12:B12"/>
    <mergeCell ref="C12:D12"/>
    <mergeCell ref="I4:I5"/>
    <mergeCell ref="C4:C5"/>
    <mergeCell ref="F4:F5"/>
    <mergeCell ref="G8:H8"/>
    <mergeCell ref="G4:G5"/>
    <mergeCell ref="H4:H5"/>
    <mergeCell ref="A13:B13"/>
    <mergeCell ref="C13:D13"/>
    <mergeCell ref="D4:D6"/>
    <mergeCell ref="A17:B17"/>
    <mergeCell ref="C17:D17"/>
    <mergeCell ref="A14:B14"/>
    <mergeCell ref="C14:D14"/>
    <mergeCell ref="A15:B15"/>
    <mergeCell ref="C15:D15"/>
    <mergeCell ref="A16:B16"/>
    <mergeCell ref="C16:D16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14"/>
  <sheetViews>
    <sheetView topLeftCell="A94" workbookViewId="0">
      <selection activeCell="D140" sqref="D140"/>
    </sheetView>
  </sheetViews>
  <sheetFormatPr defaultRowHeight="15.75"/>
  <cols>
    <col min="1" max="1" width="20.5" style="61" bestFit="1" customWidth="1"/>
    <col min="2" max="2" width="32.125" style="61" bestFit="1" customWidth="1"/>
    <col min="3" max="4" width="9" style="61"/>
    <col min="5" max="16" width="9" style="2"/>
    <col min="17" max="16384" width="9" style="61"/>
  </cols>
  <sheetData>
    <row r="1" spans="1:4">
      <c r="A1" s="61" t="s">
        <v>48</v>
      </c>
      <c r="B1" s="61" t="s">
        <v>89</v>
      </c>
      <c r="C1" s="60">
        <v>1800</v>
      </c>
      <c r="D1" s="58" t="s">
        <v>411</v>
      </c>
    </row>
    <row r="2" spans="1:4">
      <c r="A2" s="61" t="s">
        <v>48</v>
      </c>
      <c r="B2" s="61" t="s">
        <v>90</v>
      </c>
      <c r="C2" s="60">
        <v>1030</v>
      </c>
      <c r="D2" s="58" t="s">
        <v>254</v>
      </c>
    </row>
    <row r="3" spans="1:4">
      <c r="A3" s="61" t="s">
        <v>48</v>
      </c>
      <c r="B3" s="61" t="s">
        <v>198</v>
      </c>
      <c r="C3" s="60">
        <v>810</v>
      </c>
      <c r="D3" s="58" t="s">
        <v>252</v>
      </c>
    </row>
    <row r="4" spans="1:4">
      <c r="A4" s="61" t="s">
        <v>48</v>
      </c>
      <c r="B4" s="61" t="s">
        <v>344</v>
      </c>
      <c r="C4" s="60">
        <v>600</v>
      </c>
    </row>
    <row r="5" spans="1:4">
      <c r="A5" s="61" t="s">
        <v>48</v>
      </c>
      <c r="B5" s="61" t="s">
        <v>345</v>
      </c>
      <c r="C5" s="60">
        <v>650</v>
      </c>
    </row>
    <row r="6" spans="1:4">
      <c r="A6" s="61" t="s">
        <v>48</v>
      </c>
      <c r="B6" s="61" t="s">
        <v>233</v>
      </c>
      <c r="C6" s="60">
        <v>650</v>
      </c>
    </row>
    <row r="7" spans="1:4">
      <c r="A7" s="61" t="s">
        <v>48</v>
      </c>
      <c r="B7" s="61" t="s">
        <v>346</v>
      </c>
      <c r="C7" s="60">
        <v>650</v>
      </c>
    </row>
    <row r="8" spans="1:4">
      <c r="A8" s="61" t="s">
        <v>48</v>
      </c>
      <c r="B8" s="61" t="s">
        <v>91</v>
      </c>
      <c r="C8" s="60">
        <v>750</v>
      </c>
    </row>
    <row r="9" spans="1:4">
      <c r="A9" s="61" t="s">
        <v>48</v>
      </c>
      <c r="B9" s="61" t="s">
        <v>347</v>
      </c>
      <c r="C9" s="60">
        <v>750</v>
      </c>
    </row>
    <row r="10" spans="1:4">
      <c r="A10" s="61" t="s">
        <v>48</v>
      </c>
      <c r="B10" s="61" t="s">
        <v>348</v>
      </c>
      <c r="C10" s="60">
        <v>520</v>
      </c>
    </row>
    <row r="11" spans="1:4">
      <c r="A11" s="61" t="s">
        <v>48</v>
      </c>
      <c r="B11" s="61" t="s">
        <v>349</v>
      </c>
      <c r="C11" s="60">
        <v>650</v>
      </c>
    </row>
    <row r="12" spans="1:4">
      <c r="A12" s="61" t="s">
        <v>48</v>
      </c>
      <c r="B12" s="61" t="s">
        <v>350</v>
      </c>
      <c r="C12" s="60">
        <v>550</v>
      </c>
    </row>
    <row r="13" spans="1:4">
      <c r="A13" s="61" t="s">
        <v>48</v>
      </c>
      <c r="B13" s="61" t="s">
        <v>351</v>
      </c>
      <c r="C13" s="60">
        <v>600</v>
      </c>
    </row>
    <row r="14" spans="1:4">
      <c r="A14" s="61" t="s">
        <v>48</v>
      </c>
      <c r="B14" s="61" t="s">
        <v>352</v>
      </c>
      <c r="C14" s="60">
        <v>1620</v>
      </c>
    </row>
    <row r="15" spans="1:4">
      <c r="A15" s="61" t="s">
        <v>48</v>
      </c>
      <c r="B15" s="61" t="s">
        <v>197</v>
      </c>
      <c r="C15" s="60">
        <v>1350</v>
      </c>
    </row>
    <row r="16" spans="1:4">
      <c r="A16" s="61" t="s">
        <v>48</v>
      </c>
      <c r="B16" s="61" t="s">
        <v>353</v>
      </c>
      <c r="C16" s="60">
        <v>1140</v>
      </c>
    </row>
    <row r="17" spans="1:4">
      <c r="A17" s="61" t="s">
        <v>48</v>
      </c>
      <c r="B17" s="61" t="s">
        <v>199</v>
      </c>
      <c r="C17" s="60">
        <v>920</v>
      </c>
    </row>
    <row r="18" spans="1:4">
      <c r="A18" s="61" t="s">
        <v>48</v>
      </c>
      <c r="B18" s="61" t="s">
        <v>354</v>
      </c>
      <c r="C18" s="60">
        <v>2500</v>
      </c>
    </row>
    <row r="19" spans="1:4">
      <c r="A19" s="61" t="s">
        <v>48</v>
      </c>
      <c r="B19" s="61" t="s">
        <v>355</v>
      </c>
      <c r="C19" s="60">
        <v>4000</v>
      </c>
    </row>
    <row r="20" spans="1:4">
      <c r="A20" s="61" t="s">
        <v>48</v>
      </c>
      <c r="B20" s="61" t="s">
        <v>356</v>
      </c>
      <c r="C20" s="60">
        <v>4000</v>
      </c>
    </row>
    <row r="21" spans="1:4">
      <c r="A21" s="61" t="s">
        <v>48</v>
      </c>
      <c r="B21" s="61" t="s">
        <v>357</v>
      </c>
      <c r="C21" s="60">
        <v>3800</v>
      </c>
    </row>
    <row r="22" spans="1:4">
      <c r="A22" s="61" t="s">
        <v>48</v>
      </c>
      <c r="B22" s="61" t="s">
        <v>358</v>
      </c>
      <c r="C22" s="60">
        <v>3800</v>
      </c>
    </row>
    <row r="23" spans="1:4">
      <c r="A23" s="61" t="s">
        <v>48</v>
      </c>
      <c r="B23" s="61" t="s">
        <v>359</v>
      </c>
      <c r="C23" s="60">
        <v>3800</v>
      </c>
    </row>
    <row r="24" spans="1:4">
      <c r="A24" s="61" t="s">
        <v>48</v>
      </c>
      <c r="B24" s="61" t="s">
        <v>343</v>
      </c>
      <c r="C24" s="60">
        <v>150</v>
      </c>
      <c r="D24" s="58" t="s">
        <v>54</v>
      </c>
    </row>
    <row r="25" spans="1:4">
      <c r="A25" s="61" t="s">
        <v>48</v>
      </c>
      <c r="B25" s="61" t="s">
        <v>429</v>
      </c>
      <c r="C25" s="60">
        <v>130</v>
      </c>
      <c r="D25" s="58" t="s">
        <v>56</v>
      </c>
    </row>
    <row r="26" spans="1:4">
      <c r="A26" s="61" t="s">
        <v>48</v>
      </c>
      <c r="B26" s="61" t="s">
        <v>200</v>
      </c>
      <c r="C26" s="60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1" t="s">
        <v>214</v>
      </c>
      <c r="B61" s="61" t="s">
        <v>435</v>
      </c>
      <c r="C61" s="60">
        <v>972</v>
      </c>
      <c r="D61" s="58" t="s">
        <v>411</v>
      </c>
      <c r="I61" s="2" t="s">
        <v>385</v>
      </c>
    </row>
    <row r="62" spans="1:9">
      <c r="A62" s="61" t="s">
        <v>214</v>
      </c>
      <c r="B62" s="61" t="s">
        <v>436</v>
      </c>
      <c r="C62" s="60">
        <v>972</v>
      </c>
      <c r="D62" s="58" t="s">
        <v>254</v>
      </c>
      <c r="I62" s="2" t="s">
        <v>386</v>
      </c>
    </row>
    <row r="63" spans="1:9">
      <c r="A63" s="61" t="s">
        <v>214</v>
      </c>
      <c r="B63" s="61" t="s">
        <v>437</v>
      </c>
      <c r="C63" s="60">
        <v>756</v>
      </c>
      <c r="D63" s="58" t="s">
        <v>252</v>
      </c>
      <c r="I63" s="2" t="s">
        <v>387</v>
      </c>
    </row>
    <row r="64" spans="1:9">
      <c r="A64" s="61" t="s">
        <v>214</v>
      </c>
      <c r="B64" s="61" t="s">
        <v>396</v>
      </c>
      <c r="C64" s="60">
        <v>810</v>
      </c>
      <c r="D64" s="58" t="s">
        <v>411</v>
      </c>
    </row>
    <row r="65" spans="1:4">
      <c r="A65" s="61" t="s">
        <v>214</v>
      </c>
      <c r="B65" s="61" t="s">
        <v>394</v>
      </c>
      <c r="C65" s="60">
        <v>896</v>
      </c>
      <c r="D65" s="58" t="s">
        <v>434</v>
      </c>
    </row>
    <row r="66" spans="1:4">
      <c r="A66" s="61" t="s">
        <v>214</v>
      </c>
      <c r="B66" s="61" t="s">
        <v>395</v>
      </c>
      <c r="C66" s="60">
        <v>972</v>
      </c>
      <c r="D66" s="58" t="s">
        <v>252</v>
      </c>
    </row>
    <row r="67" spans="1:4">
      <c r="A67" s="61" t="s">
        <v>214</v>
      </c>
      <c r="B67" s="61" t="s">
        <v>438</v>
      </c>
      <c r="C67" s="60">
        <v>864</v>
      </c>
    </row>
    <row r="68" spans="1:4">
      <c r="A68" s="61" t="s">
        <v>214</v>
      </c>
      <c r="B68" s="61" t="s">
        <v>439</v>
      </c>
      <c r="C68" s="60">
        <v>972</v>
      </c>
    </row>
    <row r="69" spans="1:4">
      <c r="A69" s="61" t="s">
        <v>214</v>
      </c>
      <c r="B69" s="61" t="s">
        <v>209</v>
      </c>
      <c r="C69" s="60">
        <v>1080</v>
      </c>
    </row>
    <row r="70" spans="1:4">
      <c r="A70" s="61" t="s">
        <v>214</v>
      </c>
      <c r="B70" s="61" t="s">
        <v>397</v>
      </c>
      <c r="C70" s="60">
        <v>1080</v>
      </c>
    </row>
    <row r="71" spans="1:4">
      <c r="A71" s="61" t="s">
        <v>214</v>
      </c>
      <c r="B71" s="61" t="s">
        <v>398</v>
      </c>
      <c r="C71" s="60">
        <v>1296</v>
      </c>
    </row>
    <row r="72" spans="1:4">
      <c r="A72" s="61" t="s">
        <v>214</v>
      </c>
      <c r="B72" s="61" t="s">
        <v>210</v>
      </c>
      <c r="C72" s="60">
        <v>1620</v>
      </c>
    </row>
    <row r="73" spans="1:4">
      <c r="A73" s="61" t="s">
        <v>214</v>
      </c>
      <c r="B73" s="61" t="s">
        <v>390</v>
      </c>
      <c r="C73" s="60">
        <v>1458</v>
      </c>
    </row>
    <row r="74" spans="1:4">
      <c r="A74" s="61" t="s">
        <v>214</v>
      </c>
      <c r="B74" s="61" t="s">
        <v>399</v>
      </c>
      <c r="C74" s="60">
        <v>1620</v>
      </c>
      <c r="D74" s="58" t="s">
        <v>54</v>
      </c>
    </row>
    <row r="75" spans="1:4">
      <c r="A75" s="61" t="s">
        <v>214</v>
      </c>
      <c r="B75" s="61" t="s">
        <v>146</v>
      </c>
      <c r="C75" s="60">
        <v>1728</v>
      </c>
      <c r="D75" s="58" t="s">
        <v>52</v>
      </c>
    </row>
    <row r="76" spans="1:4">
      <c r="A76" s="61" t="s">
        <v>214</v>
      </c>
      <c r="B76" s="61" t="s">
        <v>384</v>
      </c>
      <c r="C76" s="60">
        <v>2160</v>
      </c>
    </row>
    <row r="77" spans="1:4">
      <c r="A77" s="61" t="s">
        <v>214</v>
      </c>
      <c r="B77" s="61" t="s">
        <v>400</v>
      </c>
      <c r="C77" s="60">
        <v>1944</v>
      </c>
    </row>
    <row r="78" spans="1:4">
      <c r="A78" s="61" t="s">
        <v>214</v>
      </c>
      <c r="B78" s="61" t="s">
        <v>401</v>
      </c>
      <c r="C78" s="60">
        <v>2160</v>
      </c>
    </row>
    <row r="79" spans="1:4">
      <c r="A79" s="61" t="s">
        <v>214</v>
      </c>
      <c r="B79" s="61" t="s">
        <v>402</v>
      </c>
      <c r="C79" s="60">
        <v>3024</v>
      </c>
    </row>
    <row r="80" spans="1:4">
      <c r="A80" s="61" t="s">
        <v>214</v>
      </c>
      <c r="B80" s="61" t="s">
        <v>403</v>
      </c>
      <c r="C80" s="60">
        <v>2484</v>
      </c>
    </row>
    <row r="81" spans="1:4">
      <c r="A81" s="61" t="s">
        <v>214</v>
      </c>
      <c r="B81" s="61" t="s">
        <v>404</v>
      </c>
      <c r="C81" s="60">
        <v>1944</v>
      </c>
    </row>
    <row r="82" spans="1:4">
      <c r="A82" s="61" t="s">
        <v>214</v>
      </c>
      <c r="B82" s="61" t="s">
        <v>405</v>
      </c>
      <c r="C82" s="60">
        <v>5400</v>
      </c>
    </row>
    <row r="83" spans="1:4">
      <c r="A83" s="61" t="s">
        <v>214</v>
      </c>
      <c r="B83" s="61" t="s">
        <v>406</v>
      </c>
      <c r="C83" s="60">
        <v>1620</v>
      </c>
    </row>
    <row r="84" spans="1:4">
      <c r="A84" s="61" t="s">
        <v>214</v>
      </c>
      <c r="B84" s="61" t="s">
        <v>407</v>
      </c>
      <c r="C84" s="60">
        <v>2160</v>
      </c>
    </row>
    <row r="85" spans="1:4">
      <c r="A85" s="61" t="s">
        <v>214</v>
      </c>
      <c r="B85" s="61" t="s">
        <v>211</v>
      </c>
      <c r="C85" s="60">
        <v>151</v>
      </c>
    </row>
    <row r="86" spans="1:4">
      <c r="A86" s="61" t="s">
        <v>214</v>
      </c>
      <c r="B86" s="61" t="s">
        <v>212</v>
      </c>
      <c r="C86" s="60">
        <v>108</v>
      </c>
    </row>
    <row r="87" spans="1:4">
      <c r="A87" s="61" t="s">
        <v>214</v>
      </c>
      <c r="B87" s="61" t="s">
        <v>200</v>
      </c>
      <c r="C87" s="60">
        <v>5</v>
      </c>
    </row>
    <row r="88" spans="1:4">
      <c r="A88" s="61" t="s">
        <v>214</v>
      </c>
      <c r="B88" s="61" t="s">
        <v>213</v>
      </c>
      <c r="C88" s="60">
        <v>2200</v>
      </c>
    </row>
    <row r="89" spans="1:4">
      <c r="A89" s="61" t="s">
        <v>214</v>
      </c>
      <c r="B89" s="61" t="s">
        <v>213</v>
      </c>
      <c r="C89" s="60">
        <v>3300</v>
      </c>
    </row>
    <row r="91" spans="1:4">
      <c r="A91" s="61" t="s">
        <v>215</v>
      </c>
      <c r="B91" s="61" t="s">
        <v>360</v>
      </c>
      <c r="C91" s="60">
        <v>1200</v>
      </c>
      <c r="D91" s="58" t="s">
        <v>411</v>
      </c>
    </row>
    <row r="92" spans="1:4">
      <c r="A92" s="61" t="s">
        <v>215</v>
      </c>
      <c r="B92" s="61" t="s">
        <v>361</v>
      </c>
      <c r="C92" s="60">
        <v>1200</v>
      </c>
      <c r="D92" s="58" t="s">
        <v>254</v>
      </c>
    </row>
    <row r="93" spans="1:4">
      <c r="A93" s="61" t="s">
        <v>215</v>
      </c>
      <c r="B93" s="61" t="s">
        <v>362</v>
      </c>
      <c r="C93" s="60">
        <v>1400</v>
      </c>
      <c r="D93" s="58" t="s">
        <v>252</v>
      </c>
    </row>
    <row r="94" spans="1:4">
      <c r="A94" s="61" t="s">
        <v>215</v>
      </c>
      <c r="B94" s="61" t="s">
        <v>363</v>
      </c>
      <c r="C94" s="60">
        <v>1400</v>
      </c>
    </row>
    <row r="95" spans="1:4">
      <c r="A95" s="61" t="s">
        <v>215</v>
      </c>
      <c r="B95" s="61" t="s">
        <v>417</v>
      </c>
      <c r="C95" s="60">
        <v>2400</v>
      </c>
      <c r="D95" s="58" t="s">
        <v>411</v>
      </c>
    </row>
    <row r="96" spans="1:4">
      <c r="A96" s="61" t="s">
        <v>215</v>
      </c>
      <c r="B96" s="61" t="s">
        <v>518</v>
      </c>
      <c r="C96" s="60">
        <v>2100</v>
      </c>
      <c r="D96" s="74" t="s">
        <v>427</v>
      </c>
    </row>
    <row r="97" spans="1:4">
      <c r="A97" s="61" t="s">
        <v>215</v>
      </c>
      <c r="B97" s="61" t="s">
        <v>364</v>
      </c>
      <c r="C97" s="60">
        <v>1650</v>
      </c>
      <c r="D97" s="74" t="s">
        <v>428</v>
      </c>
    </row>
    <row r="98" spans="1:4">
      <c r="A98" s="61" t="s">
        <v>215</v>
      </c>
      <c r="B98" s="61" t="s">
        <v>365</v>
      </c>
      <c r="C98" s="60">
        <v>2500</v>
      </c>
      <c r="D98" s="1" t="s">
        <v>132</v>
      </c>
    </row>
    <row r="99" spans="1:4">
      <c r="A99" s="61" t="s">
        <v>215</v>
      </c>
      <c r="B99" s="61" t="s">
        <v>366</v>
      </c>
      <c r="C99" s="60">
        <v>1600</v>
      </c>
    </row>
    <row r="100" spans="1:4">
      <c r="A100" s="61" t="s">
        <v>215</v>
      </c>
      <c r="B100" s="61" t="s">
        <v>367</v>
      </c>
      <c r="C100" s="60">
        <v>1800</v>
      </c>
    </row>
    <row r="101" spans="1:4">
      <c r="A101" s="61" t="s">
        <v>215</v>
      </c>
      <c r="B101" s="61" t="s">
        <v>493</v>
      </c>
      <c r="C101" s="60">
        <v>1500</v>
      </c>
    </row>
    <row r="102" spans="1:4">
      <c r="A102" s="61" t="s">
        <v>215</v>
      </c>
      <c r="B102" s="61" t="s">
        <v>494</v>
      </c>
      <c r="C102" s="60">
        <v>2200</v>
      </c>
    </row>
    <row r="103" spans="1:4">
      <c r="A103" s="61" t="s">
        <v>215</v>
      </c>
      <c r="B103" s="61" t="s">
        <v>495</v>
      </c>
      <c r="C103" s="60">
        <v>3000</v>
      </c>
    </row>
    <row r="104" spans="1:4">
      <c r="A104" s="61" t="s">
        <v>215</v>
      </c>
      <c r="B104" s="61" t="s">
        <v>496</v>
      </c>
      <c r="C104" s="60">
        <v>2000</v>
      </c>
    </row>
    <row r="105" spans="1:4">
      <c r="A105" s="61" t="s">
        <v>215</v>
      </c>
      <c r="B105" s="61" t="s">
        <v>497</v>
      </c>
      <c r="C105" s="60">
        <v>2000</v>
      </c>
    </row>
    <row r="106" spans="1:4">
      <c r="A106" s="61" t="s">
        <v>215</v>
      </c>
      <c r="B106" s="61" t="s">
        <v>519</v>
      </c>
      <c r="C106" s="60">
        <v>1300</v>
      </c>
    </row>
    <row r="107" spans="1:4">
      <c r="A107" s="61" t="s">
        <v>215</v>
      </c>
      <c r="B107" s="61" t="s">
        <v>520</v>
      </c>
      <c r="C107" s="60">
        <v>1250</v>
      </c>
    </row>
    <row r="108" spans="1:4">
      <c r="A108" s="61" t="s">
        <v>215</v>
      </c>
      <c r="B108" s="61" t="s">
        <v>521</v>
      </c>
      <c r="C108" s="60">
        <v>1300</v>
      </c>
    </row>
    <row r="109" spans="1:4">
      <c r="A109" s="61" t="s">
        <v>215</v>
      </c>
      <c r="B109" s="61" t="s">
        <v>522</v>
      </c>
      <c r="C109" s="60">
        <v>1250</v>
      </c>
    </row>
    <row r="110" spans="1:4">
      <c r="A110" s="61" t="s">
        <v>215</v>
      </c>
      <c r="B110" s="61" t="s">
        <v>498</v>
      </c>
      <c r="C110" s="60">
        <v>1300</v>
      </c>
    </row>
    <row r="111" spans="1:4">
      <c r="A111" s="61" t="s">
        <v>215</v>
      </c>
      <c r="B111" s="61" t="s">
        <v>368</v>
      </c>
      <c r="C111" s="60">
        <v>1000</v>
      </c>
    </row>
    <row r="112" spans="1:4">
      <c r="A112" s="61" t="s">
        <v>215</v>
      </c>
      <c r="B112" s="61" t="s">
        <v>369</v>
      </c>
      <c r="C112" s="60">
        <v>1000</v>
      </c>
    </row>
    <row r="113" spans="1:3">
      <c r="A113" s="61" t="s">
        <v>215</v>
      </c>
      <c r="B113" s="61" t="s">
        <v>485</v>
      </c>
      <c r="C113" s="60">
        <v>800</v>
      </c>
    </row>
    <row r="114" spans="1:3">
      <c r="A114" s="61" t="s">
        <v>215</v>
      </c>
      <c r="B114" s="61" t="s">
        <v>370</v>
      </c>
      <c r="C114" s="60">
        <v>900</v>
      </c>
    </row>
    <row r="115" spans="1:3">
      <c r="A115" s="61" t="s">
        <v>215</v>
      </c>
      <c r="B115" s="61" t="s">
        <v>486</v>
      </c>
      <c r="C115" s="60">
        <v>1000</v>
      </c>
    </row>
    <row r="116" spans="1:3">
      <c r="A116" s="61" t="s">
        <v>215</v>
      </c>
      <c r="B116" s="61" t="s">
        <v>499</v>
      </c>
      <c r="C116" s="60">
        <v>1500</v>
      </c>
    </row>
    <row r="117" spans="1:3">
      <c r="A117" s="61" t="s">
        <v>215</v>
      </c>
      <c r="B117" s="61" t="s">
        <v>371</v>
      </c>
      <c r="C117" s="60">
        <v>700</v>
      </c>
    </row>
    <row r="118" spans="1:3">
      <c r="A118" s="61" t="s">
        <v>215</v>
      </c>
      <c r="B118" s="61" t="s">
        <v>505</v>
      </c>
      <c r="C118" s="60">
        <v>750</v>
      </c>
    </row>
    <row r="119" spans="1:3">
      <c r="A119" s="61" t="s">
        <v>215</v>
      </c>
      <c r="B119" s="61" t="s">
        <v>372</v>
      </c>
      <c r="C119" s="60">
        <v>1000</v>
      </c>
    </row>
    <row r="120" spans="1:3">
      <c r="A120" s="61" t="s">
        <v>215</v>
      </c>
      <c r="B120" s="61" t="s">
        <v>373</v>
      </c>
      <c r="C120" s="60">
        <v>1000</v>
      </c>
    </row>
    <row r="121" spans="1:3">
      <c r="A121" s="61" t="s">
        <v>215</v>
      </c>
      <c r="B121" s="61" t="s">
        <v>374</v>
      </c>
      <c r="C121" s="60">
        <v>1800</v>
      </c>
    </row>
    <row r="122" spans="1:3">
      <c r="A122" s="61" t="s">
        <v>215</v>
      </c>
      <c r="B122" s="61" t="s">
        <v>506</v>
      </c>
      <c r="C122" s="60">
        <v>750</v>
      </c>
    </row>
    <row r="123" spans="1:3">
      <c r="A123" s="61" t="s">
        <v>215</v>
      </c>
      <c r="B123" s="61" t="s">
        <v>375</v>
      </c>
      <c r="C123" s="60">
        <v>950</v>
      </c>
    </row>
    <row r="124" spans="1:3">
      <c r="A124" s="61" t="s">
        <v>215</v>
      </c>
      <c r="B124" s="61" t="s">
        <v>376</v>
      </c>
      <c r="C124" s="60">
        <v>1500</v>
      </c>
    </row>
    <row r="125" spans="1:3">
      <c r="A125" s="61" t="s">
        <v>215</v>
      </c>
      <c r="B125" s="61" t="s">
        <v>377</v>
      </c>
      <c r="C125" s="60">
        <v>1600</v>
      </c>
    </row>
    <row r="126" spans="1:3">
      <c r="A126" s="61" t="s">
        <v>215</v>
      </c>
      <c r="B126" s="61" t="s">
        <v>507</v>
      </c>
      <c r="C126" s="60">
        <v>850</v>
      </c>
    </row>
    <row r="127" spans="1:3">
      <c r="A127" s="61" t="s">
        <v>215</v>
      </c>
      <c r="B127" s="61" t="s">
        <v>487</v>
      </c>
      <c r="C127" s="60">
        <v>3000</v>
      </c>
    </row>
    <row r="128" spans="1:3">
      <c r="A128" s="61" t="s">
        <v>215</v>
      </c>
      <c r="B128" s="61" t="s">
        <v>488</v>
      </c>
      <c r="C128" s="60">
        <v>2800</v>
      </c>
    </row>
    <row r="129" spans="1:3">
      <c r="A129" s="61" t="s">
        <v>215</v>
      </c>
      <c r="B129" s="61" t="s">
        <v>489</v>
      </c>
      <c r="C129" s="60">
        <v>3000</v>
      </c>
    </row>
    <row r="130" spans="1:3">
      <c r="A130" s="61" t="s">
        <v>215</v>
      </c>
      <c r="B130" s="61" t="s">
        <v>490</v>
      </c>
      <c r="C130" s="60">
        <v>2800</v>
      </c>
    </row>
    <row r="131" spans="1:3">
      <c r="A131" s="61" t="s">
        <v>215</v>
      </c>
      <c r="B131" s="61" t="s">
        <v>378</v>
      </c>
      <c r="C131" s="60">
        <v>2200</v>
      </c>
    </row>
    <row r="132" spans="1:3">
      <c r="A132" s="61" t="s">
        <v>215</v>
      </c>
      <c r="B132" s="61" t="s">
        <v>491</v>
      </c>
      <c r="C132" s="60">
        <v>2400</v>
      </c>
    </row>
    <row r="133" spans="1:3">
      <c r="A133" s="61" t="s">
        <v>215</v>
      </c>
      <c r="C133" s="60"/>
    </row>
    <row r="134" spans="1:3">
      <c r="A134" s="61" t="s">
        <v>215</v>
      </c>
      <c r="B134" s="61" t="s">
        <v>508</v>
      </c>
      <c r="C134" s="60">
        <v>800</v>
      </c>
    </row>
    <row r="135" spans="1:3">
      <c r="A135" s="61" t="s">
        <v>215</v>
      </c>
      <c r="B135" s="61" t="s">
        <v>516</v>
      </c>
      <c r="C135" s="60">
        <v>1200</v>
      </c>
    </row>
    <row r="136" spans="1:3">
      <c r="A136" s="61" t="s">
        <v>215</v>
      </c>
      <c r="B136" s="61" t="s">
        <v>517</v>
      </c>
      <c r="C136" s="60">
        <v>1400</v>
      </c>
    </row>
    <row r="137" spans="1:3">
      <c r="A137" s="61" t="s">
        <v>215</v>
      </c>
      <c r="B137" s="61" t="s">
        <v>509</v>
      </c>
      <c r="C137" s="60">
        <v>800</v>
      </c>
    </row>
    <row r="138" spans="1:3">
      <c r="A138" s="61" t="s">
        <v>215</v>
      </c>
      <c r="B138" s="61" t="s">
        <v>379</v>
      </c>
      <c r="C138" s="60">
        <v>1600</v>
      </c>
    </row>
    <row r="139" spans="1:3">
      <c r="A139" s="61" t="s">
        <v>215</v>
      </c>
      <c r="B139" s="61" t="s">
        <v>510</v>
      </c>
      <c r="C139" s="60">
        <v>1200</v>
      </c>
    </row>
    <row r="140" spans="1:3">
      <c r="A140" s="61" t="s">
        <v>215</v>
      </c>
      <c r="B140" s="61" t="s">
        <v>380</v>
      </c>
      <c r="C140" s="60">
        <v>1200</v>
      </c>
    </row>
    <row r="141" spans="1:3">
      <c r="A141" s="61" t="s">
        <v>215</v>
      </c>
      <c r="B141" s="61" t="s">
        <v>381</v>
      </c>
      <c r="C141" s="60">
        <v>1200</v>
      </c>
    </row>
    <row r="142" spans="1:3">
      <c r="A142" s="61" t="s">
        <v>215</v>
      </c>
      <c r="B142" s="61" t="s">
        <v>492</v>
      </c>
      <c r="C142" s="60">
        <v>1600</v>
      </c>
    </row>
    <row r="143" spans="1:3">
      <c r="A143" s="61" t="s">
        <v>215</v>
      </c>
      <c r="B143" s="61" t="s">
        <v>511</v>
      </c>
      <c r="C143" s="60">
        <v>1150</v>
      </c>
    </row>
    <row r="144" spans="1:3">
      <c r="A144" s="61" t="s">
        <v>215</v>
      </c>
      <c r="B144" s="61" t="s">
        <v>382</v>
      </c>
      <c r="C144" s="60">
        <v>1600</v>
      </c>
    </row>
    <row r="145" spans="1:4">
      <c r="A145" s="61" t="s">
        <v>215</v>
      </c>
      <c r="B145" s="61" t="s">
        <v>500</v>
      </c>
      <c r="C145" s="60">
        <v>2800</v>
      </c>
    </row>
    <row r="146" spans="1:4">
      <c r="A146" s="61" t="s">
        <v>215</v>
      </c>
      <c r="B146" s="61" t="s">
        <v>501</v>
      </c>
      <c r="C146" s="60">
        <v>2000</v>
      </c>
    </row>
    <row r="147" spans="1:4">
      <c r="A147" s="61" t="s">
        <v>215</v>
      </c>
      <c r="B147" s="61" t="s">
        <v>502</v>
      </c>
      <c r="C147" s="60">
        <v>3000</v>
      </c>
    </row>
    <row r="148" spans="1:4">
      <c r="A148" s="61" t="s">
        <v>215</v>
      </c>
      <c r="B148" s="61" t="s">
        <v>503</v>
      </c>
      <c r="C148" s="60">
        <v>1700</v>
      </c>
    </row>
    <row r="149" spans="1:4">
      <c r="A149" s="61" t="s">
        <v>215</v>
      </c>
      <c r="B149" s="61" t="s">
        <v>504</v>
      </c>
      <c r="C149" s="60">
        <v>1500</v>
      </c>
    </row>
    <row r="150" spans="1:4">
      <c r="A150" s="61" t="s">
        <v>215</v>
      </c>
      <c r="B150" s="61" t="s">
        <v>512</v>
      </c>
      <c r="C150" s="60">
        <v>1800</v>
      </c>
    </row>
    <row r="151" spans="1:4">
      <c r="A151" s="61" t="s">
        <v>215</v>
      </c>
      <c r="B151" s="61" t="s">
        <v>513</v>
      </c>
      <c r="C151" s="60">
        <v>2000</v>
      </c>
      <c r="D151" s="58" t="s">
        <v>54</v>
      </c>
    </row>
    <row r="152" spans="1:4">
      <c r="A152" s="61" t="s">
        <v>215</v>
      </c>
      <c r="B152" s="61" t="s">
        <v>125</v>
      </c>
      <c r="C152" s="60">
        <v>180</v>
      </c>
      <c r="D152" s="58" t="s">
        <v>52</v>
      </c>
    </row>
    <row r="153" spans="1:4">
      <c r="A153" s="61" t="s">
        <v>215</v>
      </c>
      <c r="B153" s="61" t="s">
        <v>126</v>
      </c>
      <c r="C153" s="60">
        <v>160</v>
      </c>
    </row>
    <row r="154" spans="1:4">
      <c r="A154" s="61" t="s">
        <v>215</v>
      </c>
      <c r="B154" s="61" t="s">
        <v>426</v>
      </c>
      <c r="C154" s="60">
        <v>120</v>
      </c>
    </row>
    <row r="155" spans="1:4">
      <c r="A155" s="61" t="s">
        <v>215</v>
      </c>
      <c r="B155" s="61" t="s">
        <v>200</v>
      </c>
      <c r="C155" s="60">
        <v>5</v>
      </c>
    </row>
    <row r="157" spans="1:4">
      <c r="A157" s="82" t="s">
        <v>228</v>
      </c>
      <c r="B157" s="82" t="s">
        <v>83</v>
      </c>
      <c r="C157" s="83">
        <v>1800</v>
      </c>
      <c r="D157" s="58" t="s">
        <v>411</v>
      </c>
    </row>
    <row r="158" spans="1:4">
      <c r="A158" s="82" t="s">
        <v>228</v>
      </c>
      <c r="B158" s="82" t="s">
        <v>216</v>
      </c>
      <c r="C158" s="83">
        <v>1700</v>
      </c>
      <c r="D158" s="58" t="s">
        <v>483</v>
      </c>
    </row>
    <row r="159" spans="1:4">
      <c r="A159" s="82" t="s">
        <v>228</v>
      </c>
      <c r="B159" s="82" t="s">
        <v>217</v>
      </c>
      <c r="C159" s="83">
        <v>1350</v>
      </c>
      <c r="D159" s="58" t="s">
        <v>252</v>
      </c>
    </row>
    <row r="160" spans="1:4">
      <c r="A160" s="82" t="s">
        <v>228</v>
      </c>
      <c r="B160" s="82" t="s">
        <v>218</v>
      </c>
      <c r="C160" s="83">
        <v>950</v>
      </c>
    </row>
    <row r="161" spans="1:4">
      <c r="A161" s="82" t="s">
        <v>228</v>
      </c>
      <c r="B161" s="82" t="s">
        <v>219</v>
      </c>
      <c r="C161" s="83">
        <v>750</v>
      </c>
    </row>
    <row r="162" spans="1:4">
      <c r="A162" s="82" t="s">
        <v>228</v>
      </c>
      <c r="B162" s="82" t="s">
        <v>220</v>
      </c>
      <c r="C162" s="83">
        <v>750</v>
      </c>
      <c r="D162" s="58" t="s">
        <v>411</v>
      </c>
    </row>
    <row r="163" spans="1:4">
      <c r="A163" s="82" t="s">
        <v>228</v>
      </c>
      <c r="B163" s="82" t="s">
        <v>221</v>
      </c>
      <c r="C163" s="83">
        <v>750</v>
      </c>
      <c r="D163" s="58" t="s">
        <v>392</v>
      </c>
    </row>
    <row r="164" spans="1:4">
      <c r="A164" s="82" t="s">
        <v>228</v>
      </c>
      <c r="B164" s="82" t="s">
        <v>222</v>
      </c>
      <c r="C164" s="83">
        <v>700</v>
      </c>
      <c r="D164" s="58" t="s">
        <v>252</v>
      </c>
    </row>
    <row r="165" spans="1:4">
      <c r="A165" s="82" t="s">
        <v>228</v>
      </c>
      <c r="B165" s="82" t="s">
        <v>69</v>
      </c>
      <c r="C165" s="83">
        <v>750</v>
      </c>
    </row>
    <row r="166" spans="1:4">
      <c r="A166" s="82" t="s">
        <v>228</v>
      </c>
      <c r="B166" s="82" t="s">
        <v>223</v>
      </c>
      <c r="C166" s="83">
        <v>750</v>
      </c>
    </row>
    <row r="167" spans="1:4">
      <c r="A167" s="82" t="s">
        <v>228</v>
      </c>
      <c r="B167" s="82" t="s">
        <v>224</v>
      </c>
      <c r="C167" s="83">
        <v>900</v>
      </c>
    </row>
    <row r="168" spans="1:4">
      <c r="A168" s="82" t="s">
        <v>228</v>
      </c>
      <c r="B168" s="82" t="s">
        <v>225</v>
      </c>
      <c r="C168" s="83">
        <v>160</v>
      </c>
      <c r="D168" s="58" t="s">
        <v>52</v>
      </c>
    </row>
    <row r="169" spans="1:4">
      <c r="A169" s="82" t="s">
        <v>228</v>
      </c>
      <c r="B169" s="82" t="s">
        <v>226</v>
      </c>
      <c r="C169" s="83">
        <v>120</v>
      </c>
    </row>
    <row r="170" spans="1:4">
      <c r="A170" s="82" t="s">
        <v>228</v>
      </c>
      <c r="B170" s="82" t="s">
        <v>200</v>
      </c>
      <c r="C170" s="83">
        <v>10</v>
      </c>
    </row>
    <row r="172" spans="1:4">
      <c r="A172" s="82" t="s">
        <v>230</v>
      </c>
      <c r="B172" s="84" t="s">
        <v>136</v>
      </c>
      <c r="C172" s="85">
        <v>2000</v>
      </c>
      <c r="D172" s="58" t="s">
        <v>411</v>
      </c>
    </row>
    <row r="173" spans="1:4">
      <c r="A173" s="82" t="s">
        <v>230</v>
      </c>
      <c r="B173" s="84" t="s">
        <v>135</v>
      </c>
      <c r="C173" s="85">
        <v>1800</v>
      </c>
      <c r="D173" s="58" t="s">
        <v>483</v>
      </c>
    </row>
    <row r="174" spans="1:4">
      <c r="A174" s="82" t="s">
        <v>230</v>
      </c>
      <c r="B174" s="84" t="s">
        <v>418</v>
      </c>
      <c r="C174" s="85">
        <v>1800</v>
      </c>
      <c r="D174" s="58" t="s">
        <v>252</v>
      </c>
    </row>
    <row r="175" spans="1:4">
      <c r="A175" s="82" t="s">
        <v>230</v>
      </c>
      <c r="B175" s="84" t="s">
        <v>340</v>
      </c>
      <c r="C175" s="85">
        <v>1350</v>
      </c>
    </row>
    <row r="176" spans="1:4">
      <c r="A176" s="82" t="s">
        <v>230</v>
      </c>
      <c r="B176" s="84" t="s">
        <v>229</v>
      </c>
      <c r="C176" s="85">
        <v>650</v>
      </c>
      <c r="D176" s="2" t="s">
        <v>321</v>
      </c>
    </row>
    <row r="177" spans="1:4">
      <c r="A177" s="82" t="s">
        <v>230</v>
      </c>
      <c r="B177" s="84" t="s">
        <v>419</v>
      </c>
      <c r="C177" s="85">
        <v>860</v>
      </c>
      <c r="D177" s="58" t="s">
        <v>443</v>
      </c>
    </row>
    <row r="178" spans="1:4">
      <c r="A178" s="82" t="s">
        <v>230</v>
      </c>
      <c r="B178" s="84" t="s">
        <v>445</v>
      </c>
      <c r="C178" s="85">
        <v>750</v>
      </c>
      <c r="D178" s="58" t="s">
        <v>252</v>
      </c>
    </row>
    <row r="179" spans="1:4">
      <c r="A179" s="82" t="s">
        <v>230</v>
      </c>
      <c r="B179" s="84" t="s">
        <v>341</v>
      </c>
      <c r="C179" s="85">
        <v>700</v>
      </c>
    </row>
    <row r="180" spans="1:4">
      <c r="A180" s="82" t="s">
        <v>230</v>
      </c>
      <c r="B180" s="84" t="s">
        <v>137</v>
      </c>
      <c r="C180" s="85">
        <v>1400</v>
      </c>
    </row>
    <row r="181" spans="1:4">
      <c r="A181" s="82" t="s">
        <v>230</v>
      </c>
      <c r="B181" s="84" t="s">
        <v>342</v>
      </c>
      <c r="C181" s="85">
        <v>750</v>
      </c>
    </row>
    <row r="182" spans="1:4">
      <c r="A182" s="82" t="s">
        <v>230</v>
      </c>
      <c r="B182" s="84" t="s">
        <v>446</v>
      </c>
      <c r="C182" s="86">
        <v>1500</v>
      </c>
    </row>
    <row r="183" spans="1:4">
      <c r="A183" s="82" t="s">
        <v>230</v>
      </c>
      <c r="B183" s="84" t="s">
        <v>138</v>
      </c>
      <c r="C183" s="85">
        <v>950</v>
      </c>
    </row>
    <row r="184" spans="1:4">
      <c r="A184" s="82" t="s">
        <v>230</v>
      </c>
      <c r="B184" s="84" t="s">
        <v>447</v>
      </c>
      <c r="C184" s="88">
        <v>1000</v>
      </c>
    </row>
    <row r="185" spans="1:4">
      <c r="A185" s="82" t="s">
        <v>230</v>
      </c>
      <c r="B185" s="84" t="s">
        <v>338</v>
      </c>
      <c r="C185" s="85">
        <v>750</v>
      </c>
    </row>
    <row r="186" spans="1:4">
      <c r="A186" s="82" t="s">
        <v>230</v>
      </c>
      <c r="B186" s="84" t="s">
        <v>448</v>
      </c>
      <c r="C186" s="85">
        <v>1000</v>
      </c>
    </row>
    <row r="187" spans="1:4">
      <c r="A187" s="82" t="s">
        <v>230</v>
      </c>
      <c r="B187" s="84" t="s">
        <v>72</v>
      </c>
      <c r="C187" s="85">
        <v>680</v>
      </c>
    </row>
    <row r="188" spans="1:4">
      <c r="A188" s="82" t="s">
        <v>230</v>
      </c>
      <c r="B188" s="84" t="s">
        <v>449</v>
      </c>
      <c r="C188" s="85">
        <v>680</v>
      </c>
    </row>
    <row r="189" spans="1:4">
      <c r="A189" s="82" t="s">
        <v>230</v>
      </c>
      <c r="B189" s="84" t="s">
        <v>450</v>
      </c>
      <c r="C189" s="85">
        <v>700</v>
      </c>
    </row>
    <row r="190" spans="1:4">
      <c r="A190" s="82" t="s">
        <v>230</v>
      </c>
      <c r="B190" s="82" t="s">
        <v>225</v>
      </c>
      <c r="C190" s="83">
        <v>160</v>
      </c>
    </row>
    <row r="191" spans="1:4">
      <c r="A191" s="82" t="s">
        <v>230</v>
      </c>
      <c r="B191" s="82" t="s">
        <v>339</v>
      </c>
      <c r="C191" s="83">
        <v>100</v>
      </c>
      <c r="D191" s="58" t="s">
        <v>52</v>
      </c>
    </row>
    <row r="192" spans="1:4">
      <c r="A192" s="82" t="s">
        <v>230</v>
      </c>
      <c r="B192" s="87" t="s">
        <v>200</v>
      </c>
      <c r="C192" s="85">
        <v>10</v>
      </c>
    </row>
    <row r="194" spans="1:4">
      <c r="A194" s="61" t="s">
        <v>248</v>
      </c>
      <c r="B194" s="61" t="s">
        <v>68</v>
      </c>
      <c r="C194" s="60">
        <v>1000</v>
      </c>
      <c r="D194" s="58" t="s">
        <v>411</v>
      </c>
    </row>
    <row r="195" spans="1:4">
      <c r="A195" s="61" t="s">
        <v>248</v>
      </c>
      <c r="B195" s="61" t="s">
        <v>231</v>
      </c>
      <c r="C195" s="60">
        <v>850</v>
      </c>
      <c r="D195" s="58" t="s">
        <v>254</v>
      </c>
    </row>
    <row r="196" spans="1:4">
      <c r="A196" s="61" t="s">
        <v>248</v>
      </c>
      <c r="B196" s="61" t="s">
        <v>69</v>
      </c>
      <c r="C196" s="60">
        <v>800</v>
      </c>
      <c r="D196" s="58" t="s">
        <v>252</v>
      </c>
    </row>
    <row r="197" spans="1:4">
      <c r="A197" s="61" t="s">
        <v>248</v>
      </c>
      <c r="B197" s="61" t="s">
        <v>70</v>
      </c>
      <c r="C197" s="60">
        <v>900</v>
      </c>
      <c r="D197" s="58"/>
    </row>
    <row r="198" spans="1:4" ht="47.25">
      <c r="A198" s="61" t="s">
        <v>248</v>
      </c>
      <c r="B198" s="61" t="s">
        <v>71</v>
      </c>
      <c r="C198" s="60">
        <v>750</v>
      </c>
      <c r="D198" s="73" t="s">
        <v>411</v>
      </c>
    </row>
    <row r="199" spans="1:4">
      <c r="A199" s="61" t="s">
        <v>248</v>
      </c>
      <c r="B199" s="61" t="s">
        <v>72</v>
      </c>
      <c r="C199" s="60">
        <v>800</v>
      </c>
      <c r="D199" s="58" t="s">
        <v>432</v>
      </c>
    </row>
    <row r="200" spans="1:4">
      <c r="A200" s="61" t="s">
        <v>248</v>
      </c>
      <c r="B200" s="61" t="s">
        <v>232</v>
      </c>
      <c r="C200" s="60">
        <v>660</v>
      </c>
      <c r="D200" s="58" t="s">
        <v>252</v>
      </c>
    </row>
    <row r="201" spans="1:4">
      <c r="A201" s="61" t="s">
        <v>248</v>
      </c>
      <c r="B201" s="61" t="s">
        <v>73</v>
      </c>
      <c r="C201" s="60">
        <v>1300</v>
      </c>
    </row>
    <row r="202" spans="1:4">
      <c r="A202" s="61" t="s">
        <v>248</v>
      </c>
      <c r="B202" s="61" t="s">
        <v>233</v>
      </c>
      <c r="C202" s="60">
        <v>900</v>
      </c>
    </row>
    <row r="203" spans="1:4">
      <c r="A203" s="61" t="s">
        <v>248</v>
      </c>
      <c r="B203" s="61" t="s">
        <v>234</v>
      </c>
      <c r="C203" s="60">
        <v>900</v>
      </c>
    </row>
    <row r="204" spans="1:4">
      <c r="A204" s="61" t="s">
        <v>248</v>
      </c>
      <c r="B204" s="61" t="s">
        <v>235</v>
      </c>
      <c r="C204" s="60">
        <v>1000</v>
      </c>
    </row>
    <row r="205" spans="1:4">
      <c r="A205" s="61" t="s">
        <v>248</v>
      </c>
      <c r="B205" s="61" t="s">
        <v>236</v>
      </c>
      <c r="C205" s="60">
        <v>1000</v>
      </c>
    </row>
    <row r="206" spans="1:4">
      <c r="A206" s="61" t="s">
        <v>248</v>
      </c>
      <c r="B206" s="61" t="s">
        <v>237</v>
      </c>
      <c r="C206" s="60">
        <v>1000</v>
      </c>
    </row>
    <row r="207" spans="1:4">
      <c r="A207" s="61" t="s">
        <v>248</v>
      </c>
      <c r="B207" s="61" t="s">
        <v>238</v>
      </c>
      <c r="C207" s="60">
        <v>1100</v>
      </c>
    </row>
    <row r="208" spans="1:4">
      <c r="A208" s="61" t="s">
        <v>248</v>
      </c>
      <c r="B208" s="61" t="s">
        <v>423</v>
      </c>
      <c r="C208" s="60">
        <v>680</v>
      </c>
    </row>
    <row r="209" spans="1:4">
      <c r="A209" s="61" t="s">
        <v>248</v>
      </c>
      <c r="B209" s="61" t="s">
        <v>424</v>
      </c>
      <c r="C209" s="60">
        <v>700</v>
      </c>
    </row>
    <row r="210" spans="1:4">
      <c r="A210" s="61" t="s">
        <v>248</v>
      </c>
      <c r="B210" s="61" t="s">
        <v>239</v>
      </c>
      <c r="C210" s="60">
        <v>630</v>
      </c>
    </row>
    <row r="211" spans="1:4">
      <c r="A211" s="61" t="s">
        <v>248</v>
      </c>
      <c r="B211" s="61" t="s">
        <v>240</v>
      </c>
      <c r="C211" s="60">
        <v>680</v>
      </c>
    </row>
    <row r="212" spans="1:4">
      <c r="A212" s="61" t="s">
        <v>248</v>
      </c>
      <c r="B212" s="61" t="s">
        <v>241</v>
      </c>
      <c r="C212" s="60">
        <v>650</v>
      </c>
    </row>
    <row r="213" spans="1:4">
      <c r="A213" s="61" t="s">
        <v>248</v>
      </c>
      <c r="B213" s="61" t="s">
        <v>242</v>
      </c>
      <c r="C213" s="60">
        <v>700</v>
      </c>
    </row>
    <row r="214" spans="1:4">
      <c r="A214" s="61" t="s">
        <v>248</v>
      </c>
      <c r="B214" s="61" t="s">
        <v>408</v>
      </c>
      <c r="C214" s="60">
        <v>530</v>
      </c>
    </row>
    <row r="215" spans="1:4">
      <c r="A215" s="61" t="s">
        <v>248</v>
      </c>
      <c r="B215" s="61" t="s">
        <v>243</v>
      </c>
      <c r="C215" s="60">
        <v>1150</v>
      </c>
    </row>
    <row r="216" spans="1:4">
      <c r="A216" s="61" t="s">
        <v>248</v>
      </c>
      <c r="B216" s="61" t="s">
        <v>244</v>
      </c>
      <c r="C216" s="60">
        <v>1150</v>
      </c>
    </row>
    <row r="217" spans="1:4">
      <c r="A217" s="61" t="s">
        <v>248</v>
      </c>
      <c r="B217" s="61" t="s">
        <v>245</v>
      </c>
      <c r="C217" s="60">
        <v>1150</v>
      </c>
    </row>
    <row r="218" spans="1:4">
      <c r="A218" s="61" t="s">
        <v>248</v>
      </c>
      <c r="B218" s="61" t="s">
        <v>246</v>
      </c>
      <c r="C218" s="60">
        <v>1450</v>
      </c>
    </row>
    <row r="219" spans="1:4">
      <c r="A219" s="61" t="s">
        <v>248</v>
      </c>
      <c r="B219" s="61" t="s">
        <v>247</v>
      </c>
      <c r="C219" s="60">
        <v>1750</v>
      </c>
    </row>
    <row r="220" spans="1:4">
      <c r="A220" s="61" t="s">
        <v>248</v>
      </c>
      <c r="B220" s="61" t="s">
        <v>97</v>
      </c>
      <c r="C220" s="60">
        <v>110</v>
      </c>
      <c r="D220" s="58" t="s">
        <v>54</v>
      </c>
    </row>
    <row r="221" spans="1:4">
      <c r="A221" s="61" t="s">
        <v>248</v>
      </c>
      <c r="B221" s="61" t="s">
        <v>98</v>
      </c>
      <c r="C221" s="60">
        <v>130</v>
      </c>
      <c r="D221" s="58" t="s">
        <v>52</v>
      </c>
    </row>
    <row r="222" spans="1:4">
      <c r="A222" s="61" t="s">
        <v>248</v>
      </c>
      <c r="B222" s="61" t="s">
        <v>99</v>
      </c>
      <c r="C222" s="60">
        <v>160</v>
      </c>
    </row>
    <row r="223" spans="1:4">
      <c r="A223" s="61" t="s">
        <v>248</v>
      </c>
      <c r="B223" s="61" t="s">
        <v>200</v>
      </c>
      <c r="C223" s="60">
        <v>5</v>
      </c>
    </row>
    <row r="225" spans="1:4">
      <c r="A225" s="61" t="s">
        <v>250</v>
      </c>
      <c r="B225" s="61" t="s">
        <v>74</v>
      </c>
      <c r="C225" s="60">
        <v>1250</v>
      </c>
      <c r="D225" s="58" t="s">
        <v>411</v>
      </c>
    </row>
    <row r="226" spans="1:4">
      <c r="A226" s="61" t="s">
        <v>250</v>
      </c>
      <c r="B226" s="61" t="s">
        <v>75</v>
      </c>
      <c r="C226" s="60">
        <v>920</v>
      </c>
      <c r="D226" s="58" t="s">
        <v>254</v>
      </c>
    </row>
    <row r="227" spans="1:4">
      <c r="A227" s="61" t="s">
        <v>250</v>
      </c>
      <c r="B227" s="61" t="s">
        <v>76</v>
      </c>
      <c r="C227" s="60">
        <v>1100</v>
      </c>
      <c r="D227" s="58" t="s">
        <v>252</v>
      </c>
    </row>
    <row r="228" spans="1:4">
      <c r="A228" s="61" t="s">
        <v>250</v>
      </c>
      <c r="B228" s="61" t="s">
        <v>77</v>
      </c>
      <c r="C228" s="60">
        <v>1250</v>
      </c>
      <c r="D228" s="58"/>
    </row>
    <row r="229" spans="1:4">
      <c r="A229" s="61" t="s">
        <v>250</v>
      </c>
      <c r="B229" s="61" t="s">
        <v>107</v>
      </c>
      <c r="C229" s="60">
        <v>2400</v>
      </c>
      <c r="D229" s="58" t="s">
        <v>411</v>
      </c>
    </row>
    <row r="230" spans="1:4">
      <c r="A230" s="61" t="s">
        <v>250</v>
      </c>
      <c r="B230" s="61" t="s">
        <v>412</v>
      </c>
      <c r="C230" s="60">
        <v>1650</v>
      </c>
      <c r="D230" s="58" t="s">
        <v>515</v>
      </c>
    </row>
    <row r="231" spans="1:4">
      <c r="A231" s="61" t="s">
        <v>250</v>
      </c>
      <c r="B231" s="61" t="s">
        <v>78</v>
      </c>
      <c r="C231" s="60">
        <v>1350</v>
      </c>
      <c r="D231" s="58" t="s">
        <v>252</v>
      </c>
    </row>
    <row r="232" spans="1:4">
      <c r="A232" s="61" t="s">
        <v>250</v>
      </c>
      <c r="B232" s="61" t="s">
        <v>79</v>
      </c>
      <c r="C232" s="60">
        <v>800</v>
      </c>
      <c r="D232" s="58"/>
    </row>
    <row r="233" spans="1:4">
      <c r="A233" s="61" t="s">
        <v>250</v>
      </c>
      <c r="B233" s="61" t="s">
        <v>80</v>
      </c>
      <c r="C233" s="60">
        <v>840</v>
      </c>
    </row>
    <row r="234" spans="1:4">
      <c r="A234" s="61" t="s">
        <v>250</v>
      </c>
      <c r="B234" s="61" t="s">
        <v>81</v>
      </c>
      <c r="C234" s="60">
        <v>980</v>
      </c>
    </row>
    <row r="235" spans="1:4">
      <c r="A235" s="61" t="s">
        <v>250</v>
      </c>
      <c r="B235" s="61" t="s">
        <v>82</v>
      </c>
      <c r="C235" s="60">
        <v>1500</v>
      </c>
    </row>
    <row r="236" spans="1:4">
      <c r="A236" s="61" t="s">
        <v>250</v>
      </c>
      <c r="B236" s="61" t="s">
        <v>476</v>
      </c>
      <c r="C236" s="60">
        <v>1380</v>
      </c>
    </row>
    <row r="237" spans="1:4">
      <c r="A237" s="61" t="s">
        <v>250</v>
      </c>
      <c r="B237" s="61" t="s">
        <v>84</v>
      </c>
      <c r="C237" s="60">
        <v>2300</v>
      </c>
    </row>
    <row r="238" spans="1:4">
      <c r="A238" s="61" t="s">
        <v>250</v>
      </c>
      <c r="B238" s="61" t="s">
        <v>85</v>
      </c>
      <c r="C238" s="60">
        <v>2300</v>
      </c>
    </row>
    <row r="239" spans="1:4">
      <c r="A239" s="61" t="s">
        <v>250</v>
      </c>
      <c r="B239" s="61" t="s">
        <v>86</v>
      </c>
      <c r="C239" s="60">
        <v>1760</v>
      </c>
    </row>
    <row r="240" spans="1:4">
      <c r="A240" s="61" t="s">
        <v>250</v>
      </c>
      <c r="B240" s="61" t="s">
        <v>87</v>
      </c>
      <c r="C240" s="60">
        <v>1800</v>
      </c>
    </row>
    <row r="241" spans="1:3">
      <c r="A241" s="61" t="s">
        <v>250</v>
      </c>
      <c r="B241" s="61" t="s">
        <v>88</v>
      </c>
      <c r="C241" s="60">
        <v>2450</v>
      </c>
    </row>
    <row r="242" spans="1:3">
      <c r="A242" s="61" t="s">
        <v>250</v>
      </c>
      <c r="B242" s="61" t="s">
        <v>413</v>
      </c>
      <c r="C242" s="60">
        <v>1350</v>
      </c>
    </row>
    <row r="243" spans="1:3">
      <c r="A243" s="61" t="s">
        <v>250</v>
      </c>
      <c r="B243" s="61" t="s">
        <v>414</v>
      </c>
      <c r="C243" s="60">
        <v>680</v>
      </c>
    </row>
    <row r="244" spans="1:3">
      <c r="A244" s="61" t="s">
        <v>250</v>
      </c>
      <c r="B244" s="61" t="s">
        <v>415</v>
      </c>
      <c r="C244" s="60">
        <v>980</v>
      </c>
    </row>
    <row r="245" spans="1:3">
      <c r="A245" s="61" t="s">
        <v>250</v>
      </c>
      <c r="B245" s="61" t="s">
        <v>416</v>
      </c>
      <c r="C245" s="60">
        <v>720</v>
      </c>
    </row>
    <row r="246" spans="1:3">
      <c r="A246" s="61" t="s">
        <v>250</v>
      </c>
      <c r="B246" s="61" t="s">
        <v>234</v>
      </c>
      <c r="C246" s="60">
        <v>1000</v>
      </c>
    </row>
    <row r="247" spans="1:3">
      <c r="A247" s="61" t="s">
        <v>250</v>
      </c>
      <c r="B247" s="61" t="s">
        <v>235</v>
      </c>
      <c r="C247" s="60">
        <v>1130</v>
      </c>
    </row>
    <row r="248" spans="1:3">
      <c r="A248" s="61" t="s">
        <v>250</v>
      </c>
      <c r="B248" s="61" t="s">
        <v>236</v>
      </c>
      <c r="C248" s="60">
        <v>1100</v>
      </c>
    </row>
    <row r="249" spans="1:3">
      <c r="A249" s="61" t="s">
        <v>250</v>
      </c>
      <c r="B249" s="61" t="s">
        <v>237</v>
      </c>
      <c r="C249" s="60">
        <v>1200</v>
      </c>
    </row>
    <row r="250" spans="1:3">
      <c r="A250" s="61" t="s">
        <v>250</v>
      </c>
      <c r="B250" s="61" t="s">
        <v>477</v>
      </c>
      <c r="C250" s="60">
        <v>780</v>
      </c>
    </row>
    <row r="251" spans="1:3">
      <c r="A251" s="61" t="s">
        <v>250</v>
      </c>
      <c r="B251" s="61" t="s">
        <v>239</v>
      </c>
      <c r="C251" s="60">
        <v>700</v>
      </c>
    </row>
    <row r="252" spans="1:3">
      <c r="A252" s="61" t="s">
        <v>250</v>
      </c>
      <c r="B252" s="61" t="s">
        <v>478</v>
      </c>
      <c r="C252" s="60">
        <v>720</v>
      </c>
    </row>
    <row r="253" spans="1:3">
      <c r="A253" s="61" t="s">
        <v>250</v>
      </c>
      <c r="B253" s="61" t="s">
        <v>242</v>
      </c>
      <c r="C253" s="60">
        <v>780</v>
      </c>
    </row>
    <row r="254" spans="1:3">
      <c r="A254" s="61" t="s">
        <v>250</v>
      </c>
      <c r="B254" s="61" t="s">
        <v>408</v>
      </c>
      <c r="C254" s="60">
        <v>600</v>
      </c>
    </row>
    <row r="255" spans="1:3">
      <c r="A255" s="61" t="s">
        <v>250</v>
      </c>
      <c r="B255" s="61" t="s">
        <v>243</v>
      </c>
      <c r="C255" s="60">
        <v>1280</v>
      </c>
    </row>
    <row r="256" spans="1:3">
      <c r="A256" s="61" t="s">
        <v>250</v>
      </c>
      <c r="B256" s="61" t="s">
        <v>246</v>
      </c>
      <c r="C256" s="60">
        <v>1650</v>
      </c>
    </row>
    <row r="257" spans="1:4">
      <c r="A257" s="61" t="s">
        <v>250</v>
      </c>
      <c r="B257" s="61" t="s">
        <v>247</v>
      </c>
      <c r="C257" s="60">
        <v>2100</v>
      </c>
    </row>
    <row r="258" spans="1:4">
      <c r="A258" s="61" t="s">
        <v>250</v>
      </c>
      <c r="B258" s="61" t="s">
        <v>97</v>
      </c>
      <c r="C258" s="60">
        <v>120</v>
      </c>
      <c r="D258" s="58" t="s">
        <v>54</v>
      </c>
    </row>
    <row r="259" spans="1:4">
      <c r="A259" s="61" t="s">
        <v>250</v>
      </c>
      <c r="B259" s="61" t="s">
        <v>249</v>
      </c>
      <c r="C259" s="60">
        <v>150</v>
      </c>
      <c r="D259" s="58" t="s">
        <v>52</v>
      </c>
    </row>
    <row r="260" spans="1:4">
      <c r="A260" s="61" t="s">
        <v>250</v>
      </c>
      <c r="B260" s="61" t="s">
        <v>99</v>
      </c>
      <c r="C260" s="60">
        <v>180</v>
      </c>
    </row>
    <row r="261" spans="1:4">
      <c r="A261" s="61" t="s">
        <v>250</v>
      </c>
      <c r="B261" s="61" t="s">
        <v>200</v>
      </c>
      <c r="C261" s="60">
        <v>5</v>
      </c>
    </row>
    <row r="265" spans="1:4">
      <c r="A265" s="61" t="s">
        <v>143</v>
      </c>
      <c r="B265" s="61" t="s">
        <v>201</v>
      </c>
      <c r="C265" s="60">
        <v>2550</v>
      </c>
      <c r="D265" s="58" t="s">
        <v>411</v>
      </c>
    </row>
    <row r="266" spans="1:4">
      <c r="A266" s="61" t="s">
        <v>143</v>
      </c>
      <c r="B266" s="61" t="s">
        <v>107</v>
      </c>
      <c r="C266" s="60">
        <v>1750</v>
      </c>
      <c r="D266" s="58" t="s">
        <v>254</v>
      </c>
    </row>
    <row r="267" spans="1:4">
      <c r="A267" s="61" t="s">
        <v>143</v>
      </c>
      <c r="B267" s="61" t="s">
        <v>108</v>
      </c>
      <c r="C267" s="60">
        <v>1650</v>
      </c>
      <c r="D267" s="58" t="s">
        <v>252</v>
      </c>
    </row>
    <row r="268" spans="1:4">
      <c r="A268" s="61" t="s">
        <v>143</v>
      </c>
      <c r="B268" s="61" t="s">
        <v>202</v>
      </c>
      <c r="C268" s="60">
        <v>1450</v>
      </c>
    </row>
    <row r="269" spans="1:4">
      <c r="A269" s="61" t="s">
        <v>143</v>
      </c>
      <c r="B269" s="61" t="s">
        <v>109</v>
      </c>
      <c r="C269" s="60">
        <v>1450</v>
      </c>
    </row>
    <row r="270" spans="1:4">
      <c r="A270" s="61" t="s">
        <v>143</v>
      </c>
      <c r="B270" s="61" t="s">
        <v>203</v>
      </c>
      <c r="C270" s="60">
        <v>1250</v>
      </c>
    </row>
    <row r="271" spans="1:4">
      <c r="A271" s="61" t="s">
        <v>143</v>
      </c>
      <c r="B271" s="61" t="s">
        <v>110</v>
      </c>
      <c r="C271" s="60">
        <v>1150</v>
      </c>
    </row>
    <row r="272" spans="1:4">
      <c r="A272" s="61" t="s">
        <v>143</v>
      </c>
      <c r="B272" s="61" t="s">
        <v>111</v>
      </c>
      <c r="C272" s="60">
        <v>1250</v>
      </c>
    </row>
    <row r="273" spans="1:3">
      <c r="A273" s="61" t="s">
        <v>143</v>
      </c>
      <c r="B273" s="61" t="s">
        <v>112</v>
      </c>
      <c r="C273" s="60">
        <v>1250</v>
      </c>
    </row>
    <row r="274" spans="1:3">
      <c r="A274" s="61" t="s">
        <v>143</v>
      </c>
      <c r="B274" s="61" t="s">
        <v>113</v>
      </c>
      <c r="C274" s="60">
        <v>1050</v>
      </c>
    </row>
    <row r="275" spans="1:3">
      <c r="A275" s="61" t="s">
        <v>143</v>
      </c>
      <c r="B275" s="61" t="s">
        <v>114</v>
      </c>
      <c r="C275" s="60">
        <v>1050</v>
      </c>
    </row>
    <row r="276" spans="1:3">
      <c r="A276" s="61" t="s">
        <v>143</v>
      </c>
      <c r="B276" s="61" t="s">
        <v>115</v>
      </c>
      <c r="C276" s="60">
        <v>950</v>
      </c>
    </row>
    <row r="277" spans="1:3">
      <c r="A277" s="61" t="s">
        <v>143</v>
      </c>
      <c r="B277" s="61" t="s">
        <v>116</v>
      </c>
      <c r="C277" s="60">
        <v>1700</v>
      </c>
    </row>
    <row r="278" spans="1:3">
      <c r="A278" s="61" t="s">
        <v>143</v>
      </c>
      <c r="B278" s="61" t="s">
        <v>204</v>
      </c>
      <c r="C278" s="60">
        <v>1800</v>
      </c>
    </row>
    <row r="279" spans="1:3">
      <c r="A279" s="61" t="s">
        <v>143</v>
      </c>
      <c r="B279" s="61" t="s">
        <v>205</v>
      </c>
      <c r="C279" s="60">
        <v>1550</v>
      </c>
    </row>
    <row r="280" spans="1:3">
      <c r="A280" s="61" t="s">
        <v>143</v>
      </c>
      <c r="B280" s="61" t="s">
        <v>121</v>
      </c>
      <c r="C280" s="60">
        <v>1150</v>
      </c>
    </row>
    <row r="281" spans="1:3">
      <c r="A281" s="61" t="s">
        <v>143</v>
      </c>
      <c r="B281" s="61" t="s">
        <v>122</v>
      </c>
      <c r="C281" s="60">
        <v>1100</v>
      </c>
    </row>
    <row r="282" spans="1:3">
      <c r="A282" s="61" t="s">
        <v>143</v>
      </c>
      <c r="B282" s="61" t="s">
        <v>118</v>
      </c>
      <c r="C282" s="60">
        <v>1100</v>
      </c>
    </row>
    <row r="283" spans="1:3">
      <c r="A283" s="61" t="s">
        <v>143</v>
      </c>
      <c r="B283" s="61" t="s">
        <v>119</v>
      </c>
      <c r="C283" s="60">
        <v>1200</v>
      </c>
    </row>
    <row r="284" spans="1:3">
      <c r="A284" s="61" t="s">
        <v>143</v>
      </c>
      <c r="B284" s="61" t="s">
        <v>120</v>
      </c>
      <c r="C284" s="60">
        <v>1100</v>
      </c>
    </row>
    <row r="285" spans="1:3">
      <c r="A285" s="61" t="s">
        <v>143</v>
      </c>
      <c r="B285" s="61" t="s">
        <v>322</v>
      </c>
      <c r="C285" s="60">
        <v>1100</v>
      </c>
    </row>
    <row r="286" spans="1:3">
      <c r="A286" s="61" t="s">
        <v>143</v>
      </c>
      <c r="B286" s="61" t="s">
        <v>337</v>
      </c>
      <c r="C286" s="60">
        <v>1250</v>
      </c>
    </row>
    <row r="287" spans="1:3">
      <c r="A287" s="61" t="s">
        <v>143</v>
      </c>
      <c r="B287" s="61" t="s">
        <v>431</v>
      </c>
      <c r="C287" s="60">
        <v>1250</v>
      </c>
    </row>
    <row r="288" spans="1:3">
      <c r="A288" s="61" t="s">
        <v>143</v>
      </c>
      <c r="B288" s="61" t="s">
        <v>323</v>
      </c>
      <c r="C288" s="60">
        <v>1000</v>
      </c>
    </row>
    <row r="289" spans="1:4">
      <c r="A289" s="61" t="s">
        <v>143</v>
      </c>
      <c r="B289" s="61" t="s">
        <v>324</v>
      </c>
      <c r="C289" s="60">
        <v>1000</v>
      </c>
    </row>
    <row r="290" spans="1:4">
      <c r="A290" s="61" t="s">
        <v>143</v>
      </c>
      <c r="B290" s="61" t="s">
        <v>325</v>
      </c>
      <c r="C290" s="60">
        <v>850</v>
      </c>
    </row>
    <row r="291" spans="1:4">
      <c r="A291" s="61" t="s">
        <v>143</v>
      </c>
      <c r="B291" s="61" t="s">
        <v>326</v>
      </c>
      <c r="C291" s="60">
        <v>850</v>
      </c>
    </row>
    <row r="292" spans="1:4">
      <c r="A292" s="61" t="s">
        <v>143</v>
      </c>
      <c r="B292" s="61" t="s">
        <v>327</v>
      </c>
      <c r="C292" s="60">
        <v>800</v>
      </c>
    </row>
    <row r="293" spans="1:4">
      <c r="A293" s="61" t="s">
        <v>143</v>
      </c>
      <c r="B293" s="61" t="s">
        <v>328</v>
      </c>
      <c r="C293" s="60">
        <v>800</v>
      </c>
    </row>
    <row r="294" spans="1:4">
      <c r="A294" s="61" t="s">
        <v>143</v>
      </c>
      <c r="B294" s="61" t="s">
        <v>117</v>
      </c>
      <c r="C294" s="60">
        <v>750</v>
      </c>
    </row>
    <row r="295" spans="1:4">
      <c r="A295" s="61" t="s">
        <v>143</v>
      </c>
      <c r="B295" s="61" t="s">
        <v>329</v>
      </c>
      <c r="C295" s="60">
        <v>750</v>
      </c>
    </row>
    <row r="296" spans="1:4">
      <c r="A296" s="61" t="s">
        <v>143</v>
      </c>
      <c r="B296" s="61" t="s">
        <v>330</v>
      </c>
      <c r="C296" s="60">
        <v>650</v>
      </c>
    </row>
    <row r="297" spans="1:4">
      <c r="A297" s="61" t="s">
        <v>143</v>
      </c>
      <c r="B297" s="61" t="s">
        <v>331</v>
      </c>
      <c r="C297" s="60">
        <v>650</v>
      </c>
    </row>
    <row r="298" spans="1:4">
      <c r="A298" s="61" t="s">
        <v>143</v>
      </c>
      <c r="B298" s="61" t="s">
        <v>332</v>
      </c>
      <c r="C298" s="60">
        <v>650</v>
      </c>
    </row>
    <row r="299" spans="1:4">
      <c r="A299" s="61" t="s">
        <v>143</v>
      </c>
      <c r="B299" s="61" t="s">
        <v>333</v>
      </c>
      <c r="C299" s="60">
        <v>650</v>
      </c>
    </row>
    <row r="300" spans="1:4">
      <c r="A300" s="61" t="s">
        <v>143</v>
      </c>
      <c r="B300" s="61" t="s">
        <v>334</v>
      </c>
      <c r="C300" s="60">
        <v>500</v>
      </c>
    </row>
    <row r="301" spans="1:4">
      <c r="A301" s="61" t="s">
        <v>143</v>
      </c>
      <c r="B301" s="61" t="s">
        <v>335</v>
      </c>
      <c r="C301" s="60">
        <v>330</v>
      </c>
    </row>
    <row r="302" spans="1:4">
      <c r="A302" s="61" t="s">
        <v>143</v>
      </c>
      <c r="B302" s="61" t="s">
        <v>336</v>
      </c>
      <c r="C302" s="60">
        <v>500</v>
      </c>
    </row>
    <row r="303" spans="1:4">
      <c r="A303" s="61" t="s">
        <v>143</v>
      </c>
      <c r="B303" s="61" t="s">
        <v>206</v>
      </c>
      <c r="C303" s="60">
        <v>170</v>
      </c>
      <c r="D303" s="58" t="s">
        <v>54</v>
      </c>
    </row>
    <row r="304" spans="1:4">
      <c r="A304" s="61" t="s">
        <v>143</v>
      </c>
      <c r="B304" s="61" t="s">
        <v>207</v>
      </c>
      <c r="C304" s="60">
        <v>160</v>
      </c>
      <c r="D304" s="58" t="s">
        <v>52</v>
      </c>
    </row>
    <row r="305" spans="1:4">
      <c r="A305" s="61" t="s">
        <v>143</v>
      </c>
      <c r="B305" s="61" t="s">
        <v>208</v>
      </c>
      <c r="C305" s="60">
        <v>100</v>
      </c>
    </row>
    <row r="306" spans="1:4">
      <c r="A306" s="61" t="s">
        <v>143</v>
      </c>
      <c r="B306" s="61" t="s">
        <v>200</v>
      </c>
      <c r="C306" s="60">
        <v>5</v>
      </c>
    </row>
    <row r="309" spans="1:4">
      <c r="A309" s="61" t="s">
        <v>465</v>
      </c>
      <c r="B309" s="61" t="s">
        <v>470</v>
      </c>
      <c r="C309" s="89">
        <v>1620</v>
      </c>
    </row>
    <row r="310" spans="1:4">
      <c r="A310" s="61" t="s">
        <v>465</v>
      </c>
      <c r="B310" s="61" t="s">
        <v>471</v>
      </c>
      <c r="C310" s="89">
        <v>1360</v>
      </c>
    </row>
    <row r="311" spans="1:4">
      <c r="A311" s="61" t="s">
        <v>465</v>
      </c>
      <c r="B311" s="61" t="s">
        <v>467</v>
      </c>
      <c r="C311" s="89">
        <v>1360</v>
      </c>
    </row>
    <row r="312" spans="1:4">
      <c r="A312" s="61" t="s">
        <v>465</v>
      </c>
      <c r="B312" s="61" t="s">
        <v>468</v>
      </c>
      <c r="C312" s="89">
        <v>1360</v>
      </c>
    </row>
    <row r="313" spans="1:4">
      <c r="A313" s="61" t="s">
        <v>465</v>
      </c>
      <c r="B313" s="61" t="s">
        <v>469</v>
      </c>
      <c r="C313" s="89">
        <v>1360</v>
      </c>
    </row>
    <row r="314" spans="1:4">
      <c r="A314" s="61" t="s">
        <v>465</v>
      </c>
      <c r="B314" s="61" t="s">
        <v>206</v>
      </c>
      <c r="C314" s="60">
        <v>216</v>
      </c>
      <c r="D314" s="58" t="s">
        <v>56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topLeftCell="B1" workbookViewId="0">
      <selection activeCell="I17" sqref="I17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  <c r="J1" s="1" t="s">
        <v>472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 t="s">
        <v>94</v>
      </c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  <c r="J7" s="1" t="s">
        <v>52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196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topLeftCell="A13" workbookViewId="0">
      <selection activeCell="B21" sqref="B21:I21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481</v>
      </c>
      <c r="G1" s="6" t="s">
        <v>36</v>
      </c>
      <c r="H1" s="164"/>
      <c r="I1" s="164"/>
    </row>
    <row r="2" spans="1:11" ht="33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1" ht="27" customHeight="1">
      <c r="A3" s="167" t="s">
        <v>26</v>
      </c>
      <c r="B3" s="167"/>
      <c r="C3" s="167"/>
      <c r="I3" s="8" t="s">
        <v>27</v>
      </c>
    </row>
    <row r="4" spans="1:11" ht="18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</row>
    <row r="5" spans="1:11" ht="19.5" customHeight="1">
      <c r="A5" s="110"/>
      <c r="B5" s="159"/>
      <c r="C5" s="160"/>
      <c r="D5" s="160"/>
      <c r="E5" s="162"/>
      <c r="F5" s="163"/>
      <c r="G5" s="27"/>
      <c r="H5" s="27" t="s">
        <v>45</v>
      </c>
      <c r="I5" s="28">
        <f>G5+TIME(0,60,0)</f>
        <v>4.1666666666666664E-2</v>
      </c>
    </row>
    <row r="6" spans="1:11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1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1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1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1" ht="15.75" customHeight="1">
      <c r="A10" s="109"/>
      <c r="B10" s="191" t="s">
        <v>41</v>
      </c>
      <c r="C10" s="192"/>
      <c r="D10" s="192"/>
      <c r="E10" s="11" t="s">
        <v>39</v>
      </c>
      <c r="F10" s="12"/>
      <c r="G10" s="173"/>
      <c r="H10" s="173"/>
      <c r="I10" s="174"/>
    </row>
    <row r="11" spans="1:11" ht="21" customHeight="1">
      <c r="A11" s="110"/>
      <c r="B11" s="179"/>
      <c r="C11" s="180"/>
      <c r="D11" s="180"/>
      <c r="E11" s="13" t="s">
        <v>40</v>
      </c>
      <c r="F11" s="175"/>
      <c r="G11" s="175"/>
      <c r="H11" s="175"/>
      <c r="I11" s="176"/>
    </row>
    <row r="12" spans="1:11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77"/>
      <c r="I12" s="178"/>
    </row>
    <row r="13" spans="1:11" ht="41.25" customHeight="1">
      <c r="A13" s="64" t="s">
        <v>258</v>
      </c>
      <c r="B13" s="147" t="s">
        <v>195</v>
      </c>
      <c r="C13" s="148"/>
      <c r="D13" s="148"/>
      <c r="E13" s="148"/>
      <c r="F13" s="148"/>
      <c r="G13" s="148"/>
      <c r="H13" s="148"/>
      <c r="I13" s="149"/>
      <c r="K13" s="29"/>
    </row>
    <row r="14" spans="1:11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1" ht="13.5" customHeight="1">
      <c r="A15" s="109"/>
      <c r="B15" s="111"/>
      <c r="C15" s="112"/>
      <c r="D15" s="112"/>
      <c r="E15" s="153" t="str">
        <f>IFERROR(VLOOKUP(B15,新メニュー!B225:C261,2,FALSE),"")</f>
        <v/>
      </c>
      <c r="F15" s="154"/>
      <c r="G15" s="151" t="s">
        <v>320</v>
      </c>
      <c r="H15" s="151"/>
      <c r="I15" s="152"/>
    </row>
    <row r="16" spans="1:11" ht="34.5" customHeight="1">
      <c r="A16" s="110"/>
      <c r="B16" s="113"/>
      <c r="C16" s="114"/>
      <c r="D16" s="114"/>
      <c r="E16" s="155"/>
      <c r="F16" s="156"/>
      <c r="G16" s="145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116" t="str">
        <f>IFERROR(VLOOKUP(B18,新メニュー!B225:C261,2,FALSE),"")</f>
        <v/>
      </c>
      <c r="F18" s="116"/>
      <c r="G18" s="143"/>
      <c r="H18" s="143"/>
      <c r="I18" s="144"/>
    </row>
    <row r="19" spans="1:12" ht="15" customHeight="1">
      <c r="A19" s="110"/>
      <c r="B19" s="128" t="s">
        <v>251</v>
      </c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411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 t="str">
        <f>IF(C20="否","不要","枚数を入力してください")</f>
        <v>枚数を入力してください</v>
      </c>
      <c r="L20" s="5"/>
    </row>
    <row r="21" spans="1:12" ht="33.75" customHeight="1">
      <c r="A21" s="124" t="s">
        <v>393</v>
      </c>
      <c r="B21" s="121" t="s">
        <v>410</v>
      </c>
      <c r="C21" s="122"/>
      <c r="D21" s="122"/>
      <c r="E21" s="122"/>
      <c r="F21" s="122"/>
      <c r="G21" s="122"/>
      <c r="H21" s="122"/>
      <c r="I21" s="123"/>
    </row>
    <row r="22" spans="1:12" ht="18.75" customHeight="1">
      <c r="A22" s="109"/>
      <c r="B22" s="127" t="s">
        <v>46</v>
      </c>
      <c r="C22" s="129"/>
      <c r="D22" s="129"/>
      <c r="E22" s="130"/>
      <c r="F22" s="30" t="s">
        <v>47</v>
      </c>
      <c r="G22" s="59">
        <v>0.54166666666666663</v>
      </c>
      <c r="H22" s="31" t="s">
        <v>45</v>
      </c>
      <c r="I22" s="32">
        <f>G22+TIME(0,180,0)</f>
        <v>0.66666666666666663</v>
      </c>
    </row>
    <row r="23" spans="1:12" ht="15" customHeight="1">
      <c r="A23" s="110"/>
      <c r="B23" s="128"/>
      <c r="C23" s="131"/>
      <c r="D23" s="131"/>
      <c r="E23" s="132"/>
      <c r="F23" s="133" t="s">
        <v>409</v>
      </c>
      <c r="G23" s="134"/>
      <c r="H23" s="134"/>
      <c r="I23" s="135"/>
    </row>
    <row r="24" spans="1:12">
      <c r="A24" s="117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10"/>
      <c r="B25" s="118"/>
      <c r="C25" s="119"/>
      <c r="D25" s="119"/>
      <c r="E25" s="119"/>
      <c r="F25" s="119"/>
      <c r="G25" s="119"/>
      <c r="H25" s="119"/>
      <c r="I25" s="120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6" t="s">
        <v>19</v>
      </c>
      <c r="B36" s="136"/>
      <c r="I36" s="24" t="s">
        <v>32</v>
      </c>
    </row>
    <row r="37" spans="1:9" ht="18.75" customHeight="1">
      <c r="A37" s="115" t="s">
        <v>21</v>
      </c>
      <c r="B37" s="115"/>
      <c r="C37" s="115"/>
      <c r="D37" s="115"/>
      <c r="E37" s="115"/>
      <c r="F37" s="115"/>
      <c r="G37" s="115"/>
      <c r="H37" s="33"/>
    </row>
    <row r="38" spans="1:9" ht="18.75" customHeight="1">
      <c r="A38" s="115"/>
      <c r="B38" s="115"/>
      <c r="C38" s="115"/>
      <c r="D38" s="115"/>
      <c r="E38" s="115"/>
      <c r="F38" s="115"/>
      <c r="G38" s="115"/>
    </row>
  </sheetData>
  <sheetProtection sheet="1" objects="1" scenarios="1"/>
  <dataConsolidate/>
  <mergeCells count="52"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  <mergeCell ref="A4:A5"/>
    <mergeCell ref="B4:D5"/>
    <mergeCell ref="E4:E5"/>
    <mergeCell ref="F4:F5"/>
    <mergeCell ref="H1:I1"/>
    <mergeCell ref="A2:I2"/>
    <mergeCell ref="A3:C3"/>
    <mergeCell ref="G4:I4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</mergeCells>
  <phoneticPr fontId="3"/>
  <conditionalFormatting sqref="B19:D19">
    <cfRule type="notContainsBlanks" dxfId="65" priority="7" stopIfTrue="1">
      <formula>LEN(TRIM(B19))&gt;0</formula>
    </cfRule>
  </conditionalFormatting>
  <conditionalFormatting sqref="B18:F18">
    <cfRule type="notContainsBlanks" dxfId="64" priority="8" stopIfTrue="1">
      <formula>LEN(TRIM(B18))&gt;0</formula>
    </cfRule>
  </conditionalFormatting>
  <conditionalFormatting sqref="B21:I21 B22:C22 F22:I22">
    <cfRule type="notContainsBlanks" dxfId="63" priority="3" stopIfTrue="1">
      <formula>LEN(TRIM(B21))&gt;0</formula>
    </cfRule>
  </conditionalFormatting>
  <conditionalFormatting sqref="F10:F11">
    <cfRule type="notContainsBlanks" dxfId="62" priority="4" stopIfTrue="1">
      <formula>LEN(TRIM(F10))&gt;0</formula>
    </cfRule>
  </conditionalFormatting>
  <conditionalFormatting sqref="G4:I4">
    <cfRule type="expression" dxfId="61" priority="5" stopIfTrue="1">
      <formula>G4&lt;&gt;""</formula>
    </cfRule>
  </conditionalFormatting>
  <conditionalFormatting sqref="G5:I5">
    <cfRule type="expression" dxfId="60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59" priority="9" stopIfTrue="1">
      <formula>LEN(TRIM(A1))&gt;0</formula>
    </cfRule>
  </conditionalFormatting>
  <conditionalFormatting sqref="H20:I20">
    <cfRule type="notContainsText" dxfId="58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topLeftCell="A10" workbookViewId="0">
      <selection activeCell="B20" sqref="B20:F20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451</v>
      </c>
      <c r="G1" s="6" t="s">
        <v>36</v>
      </c>
      <c r="H1" s="164"/>
      <c r="I1" s="164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0" ht="27" customHeight="1">
      <c r="A3" s="167" t="s">
        <v>26</v>
      </c>
      <c r="B3" s="167"/>
      <c r="C3" s="167"/>
      <c r="I3" s="8" t="s">
        <v>27</v>
      </c>
    </row>
    <row r="4" spans="1:10" ht="14.25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  <c r="J4" s="54"/>
    </row>
    <row r="5" spans="1:10" ht="29.25" customHeight="1">
      <c r="A5" s="110"/>
      <c r="B5" s="159"/>
      <c r="C5" s="160"/>
      <c r="D5" s="160"/>
      <c r="E5" s="162">
        <f>B5</f>
        <v>0</v>
      </c>
      <c r="F5" s="163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0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0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0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0" ht="15.75" customHeight="1">
      <c r="A10" s="109"/>
      <c r="B10" s="191" t="s">
        <v>41</v>
      </c>
      <c r="C10" s="192"/>
      <c r="D10" s="192"/>
      <c r="E10" s="11" t="s">
        <v>39</v>
      </c>
      <c r="F10" s="34"/>
      <c r="G10" s="195"/>
      <c r="H10" s="195"/>
      <c r="I10" s="196"/>
    </row>
    <row r="11" spans="1:10" ht="21" customHeight="1">
      <c r="A11" s="110"/>
      <c r="B11" s="179"/>
      <c r="C11" s="180"/>
      <c r="D11" s="180"/>
      <c r="E11" s="13" t="s">
        <v>40</v>
      </c>
      <c r="F11" s="197"/>
      <c r="G11" s="197"/>
      <c r="H11" s="197"/>
      <c r="I11" s="198"/>
    </row>
    <row r="12" spans="1:10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83"/>
      <c r="I12" s="209"/>
    </row>
    <row r="13" spans="1:10" ht="41.25" customHeight="1">
      <c r="A13" s="64" t="s">
        <v>258</v>
      </c>
      <c r="B13" s="147" t="s">
        <v>260</v>
      </c>
      <c r="C13" s="148"/>
      <c r="D13" s="148"/>
      <c r="E13" s="148"/>
      <c r="F13" s="148"/>
      <c r="G13" s="148"/>
      <c r="H13" s="148"/>
      <c r="I13" s="149"/>
    </row>
    <row r="14" spans="1:10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0" ht="13.5" customHeight="1">
      <c r="A15" s="109"/>
      <c r="B15" s="111"/>
      <c r="C15" s="112"/>
      <c r="D15" s="112"/>
      <c r="E15" s="210" t="str">
        <f>IFERROR(VLOOKUP(B15,新メニュー!B172:C189,2,FALSE),"")</f>
        <v/>
      </c>
      <c r="F15" s="211"/>
      <c r="G15" s="199"/>
      <c r="H15" s="200"/>
      <c r="I15" s="201"/>
    </row>
    <row r="16" spans="1:10" ht="34.5" customHeight="1">
      <c r="A16" s="110"/>
      <c r="B16" s="113"/>
      <c r="C16" s="114"/>
      <c r="D16" s="114"/>
      <c r="E16" s="212"/>
      <c r="F16" s="213"/>
      <c r="G16" s="202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206" t="str">
        <f>IFERROR(VLOOKUP(B18,新メニュー!B190:C191,2,FALSE),"")</f>
        <v/>
      </c>
      <c r="F18" s="206"/>
      <c r="G18" s="143"/>
      <c r="H18" s="143"/>
      <c r="I18" s="144"/>
    </row>
    <row r="19" spans="1:12" ht="15" customHeight="1">
      <c r="A19" s="110"/>
      <c r="B19" s="128" t="s">
        <v>56</v>
      </c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411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 t="str">
        <f>IF(C20="否","不要","枚数を入力してください")</f>
        <v>枚数を入力してください</v>
      </c>
      <c r="L20" s="5"/>
    </row>
    <row r="21" spans="1:12" ht="33.75" customHeight="1">
      <c r="A21" s="207" t="s">
        <v>393</v>
      </c>
      <c r="B21" s="203" t="s">
        <v>321</v>
      </c>
      <c r="C21" s="204"/>
      <c r="D21" s="204"/>
      <c r="E21" s="204"/>
      <c r="F21" s="204"/>
      <c r="G21" s="204"/>
      <c r="H21" s="204"/>
      <c r="I21" s="205"/>
    </row>
    <row r="22" spans="1:12" ht="18.75" customHeight="1">
      <c r="A22" s="124"/>
      <c r="B22" s="127" t="s">
        <v>46</v>
      </c>
      <c r="C22" s="129"/>
      <c r="D22" s="129"/>
      <c r="E22" s="130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208"/>
      <c r="B23" s="128"/>
      <c r="C23" s="131"/>
      <c r="D23" s="131"/>
      <c r="E23" s="132"/>
      <c r="F23" s="133" t="s">
        <v>409</v>
      </c>
      <c r="G23" s="134"/>
      <c r="H23" s="134"/>
      <c r="I23" s="135"/>
    </row>
    <row r="24" spans="1:12">
      <c r="A24" s="117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10"/>
      <c r="B25" s="118"/>
      <c r="C25" s="119"/>
      <c r="D25" s="119"/>
      <c r="E25" s="119"/>
      <c r="F25" s="119"/>
      <c r="G25" s="119"/>
      <c r="H25" s="119"/>
      <c r="I25" s="120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6" t="s">
        <v>19</v>
      </c>
      <c r="B36" s="136"/>
      <c r="I36" s="24" t="s">
        <v>32</v>
      </c>
    </row>
    <row r="37" spans="1:9" ht="18.75" customHeight="1">
      <c r="A37" s="115" t="s">
        <v>21</v>
      </c>
      <c r="B37" s="115"/>
      <c r="C37" s="115"/>
      <c r="D37" s="115"/>
      <c r="E37" s="115"/>
      <c r="F37" s="115"/>
      <c r="G37" s="115"/>
      <c r="H37" s="33"/>
    </row>
    <row r="38" spans="1:9" ht="18.75" customHeight="1">
      <c r="A38" s="115"/>
      <c r="B38" s="115"/>
      <c r="C38" s="115"/>
      <c r="D38" s="115"/>
      <c r="E38" s="115"/>
      <c r="F38" s="115"/>
      <c r="G38" s="115"/>
      <c r="H38" s="33"/>
    </row>
  </sheetData>
  <sheetProtection sheet="1" objects="1" scenarios="1"/>
  <dataConsolidate/>
  <mergeCells count="51"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</mergeCells>
  <phoneticPr fontId="3"/>
  <conditionalFormatting sqref="B21">
    <cfRule type="notContainsBlanks" dxfId="57" priority="12" stopIfTrue="1">
      <formula>LEN(TRIM(B21))&gt;0</formula>
    </cfRule>
  </conditionalFormatting>
  <conditionalFormatting sqref="B22:C22 F22:I22">
    <cfRule type="notContainsBlanks" dxfId="56" priority="2" stopIfTrue="1">
      <formula>LEN(TRIM(B22))&gt;0</formula>
    </cfRule>
  </conditionalFormatting>
  <conditionalFormatting sqref="B4:D5 G5 I5">
    <cfRule type="notContainsBlanks" dxfId="55" priority="6" stopIfTrue="1">
      <formula>LEN(TRIM(B4))&gt;0</formula>
    </cfRule>
  </conditionalFormatting>
  <conditionalFormatting sqref="B13:I19">
    <cfRule type="notContainsBlanks" dxfId="54" priority="13" stopIfTrue="1">
      <formula>LEN(TRIM(B13))&gt;0</formula>
    </cfRule>
  </conditionalFormatting>
  <conditionalFormatting sqref="C6:I8 D9 G9:I9 B11:D11 F11 B12:C12 E12:F12 B15:D16 E18:F18 B25:I25">
    <cfRule type="notContainsBlanks" dxfId="53" priority="15" stopIfTrue="1">
      <formula>LEN(TRIM(B6))&gt;0</formula>
    </cfRule>
  </conditionalFormatting>
  <conditionalFormatting sqref="G15:H15">
    <cfRule type="notContainsBlanks" dxfId="52" priority="16" stopIfTrue="1">
      <formula>LEN(TRIM(G15))&gt;0</formula>
    </cfRule>
  </conditionalFormatting>
  <conditionalFormatting sqref="G4:I4">
    <cfRule type="expression" dxfId="51" priority="5" stopIfTrue="1">
      <formula>G4&lt;&gt;""</formula>
    </cfRule>
  </conditionalFormatting>
  <conditionalFormatting sqref="G5:I5">
    <cfRule type="expression" dxfId="50" priority="7" stopIfTrue="1">
      <formula>G5&lt;&gt;""</formula>
    </cfRule>
  </conditionalFormatting>
  <conditionalFormatting sqref="H1:I1">
    <cfRule type="notContainsBlanks" dxfId="49" priority="4" stopIfTrue="1">
      <formula>LEN(TRIM(H1))&gt;0</formula>
    </cfRule>
  </conditionalFormatting>
  <conditionalFormatting sqref="H12:I12">
    <cfRule type="notContainsBlanks" dxfId="48" priority="8" stopIfTrue="1">
      <formula>LEN(TRIM(H12))&gt;0</formula>
    </cfRule>
  </conditionalFormatting>
  <conditionalFormatting sqref="H20:I20">
    <cfRule type="notContainsText" dxfId="47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452</v>
      </c>
      <c r="G1" s="6" t="s">
        <v>36</v>
      </c>
      <c r="H1" s="164"/>
      <c r="I1" s="164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0" ht="27" customHeight="1">
      <c r="A3" s="167" t="s">
        <v>26</v>
      </c>
      <c r="B3" s="167"/>
      <c r="C3" s="167"/>
      <c r="I3" s="8" t="s">
        <v>27</v>
      </c>
    </row>
    <row r="4" spans="1:10" ht="14.25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  <c r="J4" s="54"/>
    </row>
    <row r="5" spans="1:10" ht="29.25" customHeight="1">
      <c r="A5" s="110"/>
      <c r="B5" s="159"/>
      <c r="C5" s="160"/>
      <c r="D5" s="160"/>
      <c r="E5" s="162"/>
      <c r="F5" s="163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0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0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0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0" ht="15.75" customHeight="1">
      <c r="A10" s="109"/>
      <c r="B10" s="191" t="s">
        <v>41</v>
      </c>
      <c r="C10" s="192"/>
      <c r="D10" s="192"/>
      <c r="E10" s="11" t="s">
        <v>39</v>
      </c>
      <c r="F10" s="34"/>
      <c r="G10" s="195"/>
      <c r="H10" s="195"/>
      <c r="I10" s="196"/>
    </row>
    <row r="11" spans="1:10" ht="21" customHeight="1">
      <c r="A11" s="110"/>
      <c r="B11" s="179"/>
      <c r="C11" s="180"/>
      <c r="D11" s="180"/>
      <c r="E11" s="13" t="s">
        <v>40</v>
      </c>
      <c r="F11" s="197"/>
      <c r="G11" s="197"/>
      <c r="H11" s="197"/>
      <c r="I11" s="198"/>
    </row>
    <row r="12" spans="1:10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83"/>
      <c r="I12" s="209"/>
    </row>
    <row r="13" spans="1:10" ht="41.25" customHeight="1">
      <c r="A13" s="64" t="s">
        <v>258</v>
      </c>
      <c r="B13" s="147" t="s">
        <v>227</v>
      </c>
      <c r="C13" s="148"/>
      <c r="D13" s="148"/>
      <c r="E13" s="148"/>
      <c r="F13" s="148"/>
      <c r="G13" s="148"/>
      <c r="H13" s="148"/>
      <c r="I13" s="149"/>
    </row>
    <row r="14" spans="1:10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0" ht="13.5" customHeight="1">
      <c r="A15" s="109"/>
      <c r="B15" s="111"/>
      <c r="C15" s="112"/>
      <c r="D15" s="112"/>
      <c r="E15" s="210" t="str">
        <f>IFERROR(VLOOKUP(B15,新メニュー!B157:C167,2,FALSE),"")</f>
        <v/>
      </c>
      <c r="F15" s="211"/>
      <c r="G15" s="199"/>
      <c r="H15" s="200"/>
      <c r="I15" s="201"/>
    </row>
    <row r="16" spans="1:10" ht="34.5" customHeight="1">
      <c r="A16" s="110"/>
      <c r="B16" s="113"/>
      <c r="C16" s="114"/>
      <c r="D16" s="114"/>
      <c r="E16" s="212"/>
      <c r="F16" s="213"/>
      <c r="G16" s="202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206" t="str">
        <f>IFERROR(VLOOKUP(B18,新メニュー!B168:C169,2,FALSE),"")</f>
        <v/>
      </c>
      <c r="F18" s="206"/>
      <c r="G18" s="143"/>
      <c r="H18" s="143"/>
      <c r="I18" s="144"/>
    </row>
    <row r="19" spans="1:12" ht="15" customHeight="1">
      <c r="A19" s="110"/>
      <c r="B19" s="128" t="s">
        <v>56</v>
      </c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411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 t="str">
        <f>IF(C20="否","不要","枚数を入力してください")</f>
        <v>枚数を入力してください</v>
      </c>
      <c r="L20" s="5"/>
    </row>
    <row r="21" spans="1:12" ht="43.5" customHeight="1">
      <c r="A21" s="56" t="s">
        <v>22</v>
      </c>
      <c r="B21" s="214" t="s">
        <v>261</v>
      </c>
      <c r="C21" s="204"/>
      <c r="D21" s="204"/>
      <c r="E21" s="204"/>
      <c r="F21" s="204"/>
      <c r="G21" s="204"/>
      <c r="H21" s="204"/>
      <c r="I21" s="205"/>
    </row>
    <row r="22" spans="1:12">
      <c r="A22" s="117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35.25" customHeight="1">
      <c r="A23" s="110"/>
      <c r="B23" s="118"/>
      <c r="C23" s="119"/>
      <c r="D23" s="119"/>
      <c r="E23" s="119"/>
      <c r="F23" s="119"/>
      <c r="G23" s="119"/>
      <c r="H23" s="119"/>
      <c r="I23" s="120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19.5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36" t="s">
        <v>19</v>
      </c>
      <c r="B34" s="136"/>
      <c r="I34" s="24" t="s">
        <v>32</v>
      </c>
    </row>
    <row r="35" spans="1:9" ht="18.75" customHeight="1">
      <c r="A35" s="115" t="s">
        <v>21</v>
      </c>
      <c r="B35" s="115"/>
      <c r="C35" s="115"/>
      <c r="D35" s="115"/>
      <c r="E35" s="115"/>
      <c r="F35" s="115"/>
      <c r="G35" s="115"/>
      <c r="H35" s="33"/>
    </row>
    <row r="36" spans="1:9" ht="18.75" customHeight="1">
      <c r="A36" s="115"/>
      <c r="B36" s="115"/>
      <c r="C36" s="115"/>
      <c r="D36" s="115"/>
      <c r="E36" s="115"/>
      <c r="F36" s="115"/>
      <c r="G36" s="115"/>
      <c r="H36" s="33"/>
    </row>
  </sheetData>
  <sheetProtection sheet="1" objects="1" scenarios="1"/>
  <dataConsolidate/>
  <mergeCells count="47">
    <mergeCell ref="C6:I6"/>
    <mergeCell ref="C7:I7"/>
    <mergeCell ref="A6:A7"/>
    <mergeCell ref="E9:F9"/>
    <mergeCell ref="G9:I9"/>
    <mergeCell ref="H1:I1"/>
    <mergeCell ref="A4:A5"/>
    <mergeCell ref="B4:D5"/>
    <mergeCell ref="E4:E5"/>
    <mergeCell ref="F4:F5"/>
    <mergeCell ref="A2:I2"/>
    <mergeCell ref="A3:C3"/>
    <mergeCell ref="G4:I4"/>
    <mergeCell ref="A14:A16"/>
    <mergeCell ref="B14:D14"/>
    <mergeCell ref="E14:F14"/>
    <mergeCell ref="G14:I14"/>
    <mergeCell ref="B15:D16"/>
    <mergeCell ref="E15:F16"/>
    <mergeCell ref="G15:I16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</mergeCells>
  <phoneticPr fontId="3"/>
  <conditionalFormatting sqref="B21">
    <cfRule type="notContainsBlanks" dxfId="46" priority="11" stopIfTrue="1">
      <formula>LEN(TRIM(B21))&gt;0</formula>
    </cfRule>
  </conditionalFormatting>
  <conditionalFormatting sqref="B4:D5 G5 I5">
    <cfRule type="notContainsBlanks" dxfId="45" priority="4" stopIfTrue="1">
      <formula>LEN(TRIM(B4))&gt;0</formula>
    </cfRule>
  </conditionalFormatting>
  <conditionalFormatting sqref="B13:I19">
    <cfRule type="notContainsBlanks" dxfId="44" priority="8" stopIfTrue="1">
      <formula>LEN(TRIM(B13))&gt;0</formula>
    </cfRule>
  </conditionalFormatting>
  <conditionalFormatting sqref="C6:I8 D9 G9:I9 B11:D11 F11 B12:C12 E12:F12 B15:D16 E18:F18 B23:I23">
    <cfRule type="notContainsBlanks" dxfId="43" priority="15" stopIfTrue="1">
      <formula>LEN(TRIM(B6))&gt;0</formula>
    </cfRule>
  </conditionalFormatting>
  <conditionalFormatting sqref="G15:H15">
    <cfRule type="notContainsBlanks" dxfId="42" priority="16" stopIfTrue="1">
      <formula>LEN(TRIM(G15))&gt;0</formula>
    </cfRule>
  </conditionalFormatting>
  <conditionalFormatting sqref="G4:I4">
    <cfRule type="expression" dxfId="41" priority="3" stopIfTrue="1">
      <formula>G4&lt;&gt;""</formula>
    </cfRule>
  </conditionalFormatting>
  <conditionalFormatting sqref="G5:I5">
    <cfRule type="expression" dxfId="40" priority="5" stopIfTrue="1">
      <formula>G5&lt;&gt;""</formula>
    </cfRule>
  </conditionalFormatting>
  <conditionalFormatting sqref="H1:I1">
    <cfRule type="notContainsBlanks" dxfId="39" priority="6" stopIfTrue="1">
      <formula>LEN(TRIM(H1))&gt;0</formula>
    </cfRule>
  </conditionalFormatting>
  <conditionalFormatting sqref="H12:I12">
    <cfRule type="notContainsBlanks" dxfId="38" priority="1" stopIfTrue="1">
      <formula>LEN(TRIM(H12))&gt;0</formula>
    </cfRule>
  </conditionalFormatting>
  <conditionalFormatting sqref="H20:I20">
    <cfRule type="notContainsText" dxfId="37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tabSelected="1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452</v>
      </c>
      <c r="G1" s="6" t="s">
        <v>36</v>
      </c>
      <c r="H1" s="164"/>
      <c r="I1" s="164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0" ht="27" customHeight="1">
      <c r="A3" s="167" t="s">
        <v>26</v>
      </c>
      <c r="B3" s="167"/>
      <c r="C3" s="167"/>
      <c r="I3" s="8" t="s">
        <v>27</v>
      </c>
    </row>
    <row r="4" spans="1:10" ht="14.25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  <c r="J4" s="54"/>
    </row>
    <row r="5" spans="1:10" ht="29.25" customHeight="1">
      <c r="A5" s="110"/>
      <c r="B5" s="159"/>
      <c r="C5" s="160"/>
      <c r="D5" s="160"/>
      <c r="E5" s="162"/>
      <c r="F5" s="163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0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0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0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0" ht="15.75" customHeight="1">
      <c r="A10" s="109"/>
      <c r="B10" s="191" t="s">
        <v>41</v>
      </c>
      <c r="C10" s="192"/>
      <c r="D10" s="192"/>
      <c r="E10" s="11" t="s">
        <v>39</v>
      </c>
      <c r="F10" s="34"/>
      <c r="G10" s="195"/>
      <c r="H10" s="195"/>
      <c r="I10" s="196"/>
    </row>
    <row r="11" spans="1:10" ht="21" customHeight="1">
      <c r="A11" s="110"/>
      <c r="B11" s="179"/>
      <c r="C11" s="180"/>
      <c r="D11" s="180"/>
      <c r="E11" s="13" t="s">
        <v>40</v>
      </c>
      <c r="F11" s="197"/>
      <c r="G11" s="197"/>
      <c r="H11" s="197"/>
      <c r="I11" s="198"/>
    </row>
    <row r="12" spans="1:10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83"/>
      <c r="I12" s="209"/>
    </row>
    <row r="13" spans="1:10" ht="41.25" customHeight="1">
      <c r="A13" s="64" t="s">
        <v>258</v>
      </c>
      <c r="B13" s="147" t="s">
        <v>259</v>
      </c>
      <c r="C13" s="148"/>
      <c r="D13" s="148"/>
      <c r="E13" s="148"/>
      <c r="F13" s="148"/>
      <c r="G13" s="148"/>
      <c r="H13" s="148"/>
      <c r="I13" s="149"/>
    </row>
    <row r="14" spans="1:10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0" ht="13.5" customHeight="1">
      <c r="A15" s="109"/>
      <c r="B15" s="111"/>
      <c r="C15" s="112"/>
      <c r="D15" s="112"/>
      <c r="E15" s="210" t="str">
        <f>IFERROR(VLOOKUP(B15,新メニュー!B172:C189,2,FALSE),"")</f>
        <v/>
      </c>
      <c r="F15" s="211"/>
      <c r="G15" s="199"/>
      <c r="H15" s="200"/>
      <c r="I15" s="201"/>
    </row>
    <row r="16" spans="1:10" ht="34.5" customHeight="1">
      <c r="A16" s="110"/>
      <c r="B16" s="113"/>
      <c r="C16" s="114"/>
      <c r="D16" s="114"/>
      <c r="E16" s="212"/>
      <c r="F16" s="213"/>
      <c r="G16" s="202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206" t="str">
        <f>IFERROR(VLOOKUP(B18,新メニュー!B190:C191,2,FALSE),"")</f>
        <v/>
      </c>
      <c r="F18" s="206"/>
      <c r="G18" s="143"/>
      <c r="H18" s="143"/>
      <c r="I18" s="144"/>
    </row>
    <row r="19" spans="1:12" ht="15" customHeight="1">
      <c r="A19" s="110"/>
      <c r="B19" s="128" t="s">
        <v>56</v>
      </c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57" t="s">
        <v>25</v>
      </c>
      <c r="B20" s="106" t="s">
        <v>411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 t="str">
        <f>IF(C20="否","不要","枚数を入力してください")</f>
        <v>枚数を入力してください</v>
      </c>
      <c r="L20" s="5"/>
    </row>
    <row r="21" spans="1:12" ht="33.75" customHeight="1">
      <c r="A21" s="207" t="s">
        <v>393</v>
      </c>
      <c r="B21" s="203" t="s">
        <v>321</v>
      </c>
      <c r="C21" s="204"/>
      <c r="D21" s="204"/>
      <c r="E21" s="204"/>
      <c r="F21" s="204"/>
      <c r="G21" s="204"/>
      <c r="H21" s="204"/>
      <c r="I21" s="205"/>
    </row>
    <row r="22" spans="1:12" ht="18.75" customHeight="1">
      <c r="A22" s="124"/>
      <c r="B22" s="127" t="s">
        <v>46</v>
      </c>
      <c r="C22" s="129"/>
      <c r="D22" s="129"/>
      <c r="E22" s="130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208"/>
      <c r="B23" s="128"/>
      <c r="C23" s="131"/>
      <c r="D23" s="131"/>
      <c r="E23" s="132"/>
      <c r="F23" s="133" t="s">
        <v>409</v>
      </c>
      <c r="G23" s="134"/>
      <c r="H23" s="134"/>
      <c r="I23" s="135"/>
    </row>
    <row r="24" spans="1:12">
      <c r="A24" s="117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10"/>
      <c r="B25" s="118"/>
      <c r="C25" s="119"/>
      <c r="D25" s="119"/>
      <c r="E25" s="119"/>
      <c r="F25" s="119"/>
      <c r="G25" s="119"/>
      <c r="H25" s="119"/>
      <c r="I25" s="120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6" t="s">
        <v>19</v>
      </c>
      <c r="B36" s="136"/>
      <c r="I36" s="24" t="s">
        <v>32</v>
      </c>
    </row>
    <row r="37" spans="1:9" ht="18.75" customHeight="1">
      <c r="A37" s="115" t="s">
        <v>21</v>
      </c>
      <c r="B37" s="115"/>
      <c r="C37" s="115"/>
      <c r="D37" s="115"/>
      <c r="E37" s="115"/>
      <c r="F37" s="115"/>
      <c r="G37" s="115"/>
      <c r="H37" s="33"/>
    </row>
    <row r="38" spans="1:9" ht="18.75" customHeight="1">
      <c r="A38" s="115"/>
      <c r="B38" s="115"/>
      <c r="C38" s="115"/>
      <c r="D38" s="115"/>
      <c r="E38" s="115"/>
      <c r="F38" s="115"/>
      <c r="G38" s="115"/>
      <c r="H38" s="33"/>
    </row>
  </sheetData>
  <sheetProtection sheet="1" objects="1" scenarios="1"/>
  <dataConsolidate/>
  <mergeCells count="51">
    <mergeCell ref="H1:I1"/>
    <mergeCell ref="A4:A5"/>
    <mergeCell ref="B4:D5"/>
    <mergeCell ref="E4:E5"/>
    <mergeCell ref="F4:F5"/>
    <mergeCell ref="A2:I2"/>
    <mergeCell ref="A3:C3"/>
    <mergeCell ref="G4:I4"/>
    <mergeCell ref="A6:A7"/>
    <mergeCell ref="C6:I6"/>
    <mergeCell ref="C7:I7"/>
    <mergeCell ref="B12:C12"/>
    <mergeCell ref="E12:F12"/>
    <mergeCell ref="H12:I12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14:A16"/>
    <mergeCell ref="B14:D14"/>
    <mergeCell ref="E14:F14"/>
    <mergeCell ref="G14:I14"/>
    <mergeCell ref="B15:D16"/>
    <mergeCell ref="E15:F16"/>
    <mergeCell ref="G15:I1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</mergeCells>
  <phoneticPr fontId="3"/>
  <conditionalFormatting sqref="B21">
    <cfRule type="notContainsBlanks" dxfId="36" priority="4" stopIfTrue="1">
      <formula>LEN(TRIM(B21))&gt;0</formula>
    </cfRule>
  </conditionalFormatting>
  <conditionalFormatting sqref="B22:C22 F22:I22">
    <cfRule type="notContainsBlanks" dxfId="35" priority="3" stopIfTrue="1">
      <formula>LEN(TRIM(B22))&gt;0</formula>
    </cfRule>
  </conditionalFormatting>
  <conditionalFormatting sqref="B4:D5 G5 I5">
    <cfRule type="notContainsBlanks" dxfId="34" priority="6" stopIfTrue="1">
      <formula>LEN(TRIM(B4))&gt;0</formula>
    </cfRule>
  </conditionalFormatting>
  <conditionalFormatting sqref="B15:D16 E18:F18">
    <cfRule type="notContainsBlanks" dxfId="33" priority="12" stopIfTrue="1">
      <formula>LEN(TRIM(B15))&gt;0</formula>
    </cfRule>
  </conditionalFormatting>
  <conditionalFormatting sqref="B13:I19">
    <cfRule type="notContainsBlanks" dxfId="32" priority="10" stopIfTrue="1">
      <formula>LEN(TRIM(B13))&gt;0</formula>
    </cfRule>
  </conditionalFormatting>
  <conditionalFormatting sqref="C6:I8 D9 G9:I9 B11:D11 F11 B12:C12 E12:F12 B25:I25">
    <cfRule type="notContainsBlanks" dxfId="31" priority="18" stopIfTrue="1">
      <formula>LEN(TRIM(B6))&gt;0</formula>
    </cfRule>
  </conditionalFormatting>
  <conditionalFormatting sqref="G15:H15">
    <cfRule type="notContainsBlanks" dxfId="30" priority="19" stopIfTrue="1">
      <formula>LEN(TRIM(G15))&gt;0</formula>
    </cfRule>
  </conditionalFormatting>
  <conditionalFormatting sqref="G4:I4">
    <cfRule type="expression" dxfId="29" priority="5" stopIfTrue="1">
      <formula>G4&lt;&gt;""</formula>
    </cfRule>
  </conditionalFormatting>
  <conditionalFormatting sqref="G5:I5">
    <cfRule type="expression" dxfId="28" priority="7" stopIfTrue="1">
      <formula>G5&lt;&gt;""</formula>
    </cfRule>
  </conditionalFormatting>
  <conditionalFormatting sqref="H1:I1">
    <cfRule type="notContainsBlanks" dxfId="27" priority="8" stopIfTrue="1">
      <formula>LEN(TRIM(H1))&gt;0</formula>
    </cfRule>
  </conditionalFormatting>
  <conditionalFormatting sqref="H12:I12">
    <cfRule type="notContainsBlanks" dxfId="26" priority="1" stopIfTrue="1">
      <formula>LEN(TRIM(H12))&gt;0</formula>
    </cfRule>
  </conditionalFormatting>
  <conditionalFormatting sqref="H20:I20">
    <cfRule type="notContainsText" dxfId="25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442</v>
      </c>
      <c r="G1" s="6" t="s">
        <v>36</v>
      </c>
      <c r="H1" s="164"/>
      <c r="I1" s="164"/>
    </row>
    <row r="2" spans="1:14" ht="33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4" ht="27" customHeight="1">
      <c r="A3" s="167" t="s">
        <v>26</v>
      </c>
      <c r="B3" s="167"/>
      <c r="C3" s="167"/>
      <c r="I3" s="8" t="s">
        <v>27</v>
      </c>
    </row>
    <row r="4" spans="1:14" ht="18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388</v>
      </c>
      <c r="H4" s="169"/>
      <c r="I4" s="170"/>
      <c r="J4" s="36"/>
    </row>
    <row r="5" spans="1:14" ht="19.5" customHeight="1">
      <c r="A5" s="110"/>
      <c r="B5" s="159"/>
      <c r="C5" s="160"/>
      <c r="D5" s="160"/>
      <c r="E5" s="162"/>
      <c r="F5" s="163"/>
      <c r="G5" s="215"/>
      <c r="H5" s="216"/>
      <c r="I5" s="217"/>
      <c r="J5" s="36"/>
      <c r="N5" s="35"/>
    </row>
    <row r="6" spans="1:14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4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4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4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4" ht="15.75" customHeight="1">
      <c r="A10" s="109"/>
      <c r="B10" s="191" t="s">
        <v>41</v>
      </c>
      <c r="C10" s="192"/>
      <c r="D10" s="192"/>
      <c r="E10" s="11" t="s">
        <v>39</v>
      </c>
      <c r="F10" s="12"/>
      <c r="G10" s="173"/>
      <c r="H10" s="173"/>
      <c r="I10" s="174"/>
    </row>
    <row r="11" spans="1:14" ht="21" customHeight="1">
      <c r="A11" s="110"/>
      <c r="B11" s="179"/>
      <c r="C11" s="180"/>
      <c r="D11" s="180"/>
      <c r="E11" s="13" t="s">
        <v>40</v>
      </c>
      <c r="F11" s="175"/>
      <c r="G11" s="175"/>
      <c r="H11" s="175"/>
      <c r="I11" s="176"/>
    </row>
    <row r="12" spans="1:14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77"/>
      <c r="I12" s="178"/>
    </row>
    <row r="13" spans="1:14" ht="41.25" customHeight="1">
      <c r="A13" s="64" t="s">
        <v>258</v>
      </c>
      <c r="B13" s="220" t="s">
        <v>256</v>
      </c>
      <c r="C13" s="221"/>
      <c r="D13" s="221"/>
      <c r="E13" s="221"/>
      <c r="F13" s="221"/>
      <c r="G13" s="221"/>
      <c r="H13" s="221"/>
      <c r="I13" s="222"/>
      <c r="K13" s="29"/>
    </row>
    <row r="14" spans="1:14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4" ht="13.5" customHeight="1">
      <c r="A15" s="109"/>
      <c r="B15" s="111"/>
      <c r="C15" s="112"/>
      <c r="D15" s="112"/>
      <c r="E15" s="153" t="str">
        <f>IFERROR(VLOOKUP(B15,新メニュー!B61:C84,2,FALSE),"")</f>
        <v/>
      </c>
      <c r="F15" s="154"/>
      <c r="G15" s="218" t="s">
        <v>262</v>
      </c>
      <c r="H15" s="218"/>
      <c r="I15" s="219"/>
    </row>
    <row r="16" spans="1:14" ht="34.5" customHeight="1">
      <c r="A16" s="110"/>
      <c r="B16" s="113"/>
      <c r="C16" s="114"/>
      <c r="D16" s="114"/>
      <c r="E16" s="155"/>
      <c r="F16" s="156"/>
      <c r="G16" s="145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116" t="str">
        <f>IFERROR(VLOOKUP(B18,新メニュー!B85:C86,2,FALSE),"")</f>
        <v/>
      </c>
      <c r="F18" s="116"/>
      <c r="G18" s="143"/>
      <c r="H18" s="143"/>
      <c r="I18" s="144"/>
    </row>
    <row r="19" spans="1:12" ht="15" customHeight="1">
      <c r="A19" s="110"/>
      <c r="B19" s="128"/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411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/>
      <c r="L20" s="5"/>
    </row>
    <row r="21" spans="1:12" ht="33.75" customHeight="1">
      <c r="A21" s="124" t="s">
        <v>393</v>
      </c>
      <c r="B21" s="121" t="s">
        <v>411</v>
      </c>
      <c r="C21" s="122"/>
      <c r="D21" s="122"/>
      <c r="E21" s="122"/>
      <c r="F21" s="122"/>
      <c r="G21" s="122"/>
      <c r="H21" s="122"/>
      <c r="I21" s="123"/>
    </row>
    <row r="22" spans="1:12" ht="18.75" customHeight="1">
      <c r="A22" s="109"/>
      <c r="B22" s="127" t="s">
        <v>46</v>
      </c>
      <c r="C22" s="129"/>
      <c r="D22" s="129"/>
      <c r="E22" s="130"/>
      <c r="F22" s="30" t="s">
        <v>47</v>
      </c>
      <c r="G22" s="77">
        <v>0.54166666666666663</v>
      </c>
      <c r="H22" s="31" t="s">
        <v>45</v>
      </c>
      <c r="I22" s="32">
        <v>0.70833333333333337</v>
      </c>
    </row>
    <row r="23" spans="1:12" ht="15" customHeight="1">
      <c r="A23" s="110"/>
      <c r="B23" s="128"/>
      <c r="C23" s="131"/>
      <c r="D23" s="131"/>
      <c r="E23" s="132"/>
      <c r="F23" s="133" t="s">
        <v>409</v>
      </c>
      <c r="G23" s="134"/>
      <c r="H23" s="134"/>
      <c r="I23" s="135"/>
    </row>
    <row r="24" spans="1:12">
      <c r="A24" s="117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10"/>
      <c r="B25" s="118"/>
      <c r="C25" s="119"/>
      <c r="D25" s="119"/>
      <c r="E25" s="119"/>
      <c r="F25" s="119"/>
      <c r="G25" s="119"/>
      <c r="H25" s="119"/>
      <c r="I25" s="120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6" t="s">
        <v>19</v>
      </c>
      <c r="B36" s="136"/>
      <c r="I36" s="24" t="s">
        <v>32</v>
      </c>
    </row>
    <row r="37" spans="1:9" ht="18.75" customHeight="1">
      <c r="A37" s="115" t="s">
        <v>21</v>
      </c>
      <c r="B37" s="115"/>
      <c r="C37" s="115"/>
      <c r="D37" s="115"/>
      <c r="E37" s="115"/>
      <c r="F37" s="115"/>
      <c r="G37" s="115"/>
      <c r="H37" s="33"/>
    </row>
    <row r="38" spans="1:9" ht="18.75" customHeight="1">
      <c r="A38" s="115"/>
      <c r="B38" s="115"/>
      <c r="C38" s="115"/>
      <c r="D38" s="115"/>
      <c r="E38" s="115"/>
      <c r="F38" s="115"/>
      <c r="G38" s="115"/>
    </row>
    <row r="40" spans="1:9">
      <c r="A40" s="69" t="s">
        <v>286</v>
      </c>
    </row>
    <row r="41" spans="1:9" s="33" customFormat="1" ht="18.75" customHeight="1">
      <c r="A41" s="223" t="s">
        <v>263</v>
      </c>
      <c r="B41" s="223"/>
      <c r="C41" s="223" t="s">
        <v>264</v>
      </c>
      <c r="D41" s="223"/>
      <c r="E41" s="223"/>
      <c r="F41" s="223"/>
      <c r="G41" s="223" t="s">
        <v>265</v>
      </c>
      <c r="H41" s="223"/>
      <c r="I41" s="14" t="s">
        <v>22</v>
      </c>
    </row>
    <row r="42" spans="1:9" s="33" customFormat="1" ht="18.75" customHeight="1">
      <c r="A42" s="223" t="s">
        <v>266</v>
      </c>
      <c r="B42" s="223"/>
      <c r="C42" s="224" t="s">
        <v>267</v>
      </c>
      <c r="D42" s="224"/>
      <c r="E42" s="224"/>
      <c r="F42" s="224"/>
      <c r="G42" s="224" t="s">
        <v>268</v>
      </c>
      <c r="H42" s="224"/>
      <c r="I42" s="14" t="s">
        <v>441</v>
      </c>
    </row>
    <row r="43" spans="1:9" s="33" customFormat="1" ht="18.75" customHeight="1">
      <c r="A43" s="223"/>
      <c r="B43" s="223"/>
      <c r="C43" s="224" t="s">
        <v>269</v>
      </c>
      <c r="D43" s="224"/>
      <c r="E43" s="224"/>
      <c r="F43" s="224"/>
      <c r="G43" s="224" t="s">
        <v>270</v>
      </c>
      <c r="H43" s="224"/>
      <c r="I43" s="14" t="s">
        <v>441</v>
      </c>
    </row>
    <row r="44" spans="1:9" s="33" customFormat="1" ht="18.75" customHeight="1">
      <c r="A44" s="223"/>
      <c r="B44" s="223"/>
      <c r="C44" s="224" t="s">
        <v>287</v>
      </c>
      <c r="D44" s="224"/>
      <c r="E44" s="224"/>
      <c r="F44" s="224"/>
      <c r="G44" s="224" t="s">
        <v>268</v>
      </c>
      <c r="H44" s="224"/>
      <c r="I44" s="14" t="s">
        <v>441</v>
      </c>
    </row>
    <row r="45" spans="1:9" s="33" customFormat="1" ht="18.75" customHeight="1">
      <c r="A45" s="223" t="s">
        <v>271</v>
      </c>
      <c r="B45" s="223"/>
      <c r="C45" s="224" t="s">
        <v>285</v>
      </c>
      <c r="D45" s="224"/>
      <c r="E45" s="224"/>
      <c r="F45" s="224"/>
      <c r="G45" s="224" t="s">
        <v>268</v>
      </c>
      <c r="H45" s="224"/>
      <c r="I45" s="14" t="s">
        <v>441</v>
      </c>
    </row>
    <row r="46" spans="1:9" s="33" customFormat="1" ht="18.75" customHeight="1">
      <c r="A46" s="223" t="s">
        <v>272</v>
      </c>
      <c r="B46" s="223"/>
      <c r="C46" s="224" t="s">
        <v>273</v>
      </c>
      <c r="D46" s="224"/>
      <c r="E46" s="224"/>
      <c r="F46" s="224"/>
      <c r="G46" s="224" t="s">
        <v>268</v>
      </c>
      <c r="H46" s="224"/>
      <c r="I46" s="14" t="s">
        <v>440</v>
      </c>
    </row>
    <row r="47" spans="1:9" s="33" customFormat="1" ht="18.75" customHeight="1">
      <c r="A47" s="223" t="s">
        <v>274</v>
      </c>
      <c r="B47" s="223"/>
      <c r="C47" s="224" t="s">
        <v>275</v>
      </c>
      <c r="D47" s="224"/>
      <c r="E47" s="224"/>
      <c r="F47" s="224"/>
      <c r="G47" s="224" t="s">
        <v>268</v>
      </c>
      <c r="H47" s="224"/>
      <c r="I47" s="14" t="s">
        <v>440</v>
      </c>
    </row>
    <row r="48" spans="1:9" s="33" customFormat="1" ht="18.75" customHeight="1">
      <c r="A48" s="223" t="s">
        <v>318</v>
      </c>
      <c r="B48" s="223"/>
      <c r="C48" s="224" t="s">
        <v>275</v>
      </c>
      <c r="D48" s="224"/>
      <c r="E48" s="224"/>
      <c r="F48" s="224"/>
      <c r="G48" s="224" t="s">
        <v>268</v>
      </c>
      <c r="H48" s="224"/>
      <c r="I48" s="14" t="s">
        <v>440</v>
      </c>
    </row>
    <row r="49" spans="1:9" s="33" customFormat="1" ht="18.75" customHeight="1">
      <c r="A49" s="223" t="s">
        <v>276</v>
      </c>
      <c r="B49" s="223"/>
      <c r="C49" s="224" t="s">
        <v>277</v>
      </c>
      <c r="D49" s="224"/>
      <c r="E49" s="224"/>
      <c r="F49" s="224"/>
      <c r="G49" s="224" t="s">
        <v>268</v>
      </c>
      <c r="H49" s="224"/>
      <c r="I49" s="14" t="s">
        <v>319</v>
      </c>
    </row>
    <row r="50" spans="1:9" s="33" customFormat="1" ht="18.75" customHeight="1">
      <c r="A50" s="223" t="s">
        <v>278</v>
      </c>
      <c r="B50" s="223"/>
      <c r="C50" s="224" t="s">
        <v>277</v>
      </c>
      <c r="D50" s="224"/>
      <c r="E50" s="224"/>
      <c r="F50" s="224"/>
      <c r="G50" s="224" t="s">
        <v>268</v>
      </c>
      <c r="H50" s="224"/>
      <c r="I50" s="14" t="s">
        <v>319</v>
      </c>
    </row>
    <row r="51" spans="1:9" s="33" customFormat="1" ht="18.75" customHeight="1">
      <c r="A51" s="223" t="s">
        <v>279</v>
      </c>
      <c r="B51" s="223"/>
      <c r="C51" s="224" t="s">
        <v>277</v>
      </c>
      <c r="D51" s="224"/>
      <c r="E51" s="224"/>
      <c r="F51" s="224"/>
      <c r="G51" s="224" t="s">
        <v>268</v>
      </c>
      <c r="H51" s="224"/>
      <c r="I51" s="14" t="s">
        <v>319</v>
      </c>
    </row>
    <row r="52" spans="1:9" s="33" customFormat="1" ht="18.75" customHeight="1">
      <c r="A52" s="223" t="s">
        <v>280</v>
      </c>
      <c r="B52" s="223"/>
      <c r="C52" s="224" t="s">
        <v>281</v>
      </c>
      <c r="D52" s="224"/>
      <c r="E52" s="224"/>
      <c r="F52" s="224"/>
      <c r="G52" s="224" t="s">
        <v>268</v>
      </c>
      <c r="H52" s="224"/>
      <c r="I52" s="14" t="s">
        <v>319</v>
      </c>
    </row>
    <row r="53" spans="1:9" s="33" customFormat="1" ht="18.75" customHeight="1">
      <c r="A53" s="223" t="s">
        <v>282</v>
      </c>
      <c r="B53" s="223"/>
      <c r="C53" s="224" t="s">
        <v>283</v>
      </c>
      <c r="D53" s="224"/>
      <c r="E53" s="224"/>
      <c r="F53" s="224"/>
      <c r="G53" s="224" t="s">
        <v>284</v>
      </c>
      <c r="H53" s="224"/>
      <c r="I53" s="72" t="s">
        <v>284</v>
      </c>
    </row>
    <row r="54" spans="1:9" s="33" customFormat="1" ht="18.75" customHeight="1"/>
    <row r="55" spans="1:9" s="33" customFormat="1" ht="18.75" customHeight="1">
      <c r="A55" s="71" t="s">
        <v>316</v>
      </c>
    </row>
    <row r="56" spans="1:9" s="70" customFormat="1" ht="18.75" customHeight="1">
      <c r="A56" s="223" t="s">
        <v>263</v>
      </c>
      <c r="B56" s="223"/>
      <c r="C56" s="223" t="s">
        <v>288</v>
      </c>
      <c r="D56" s="223"/>
      <c r="E56" s="223"/>
      <c r="F56" s="223"/>
      <c r="G56" s="223" t="s">
        <v>265</v>
      </c>
      <c r="H56" s="223"/>
      <c r="I56" s="14" t="s">
        <v>22</v>
      </c>
    </row>
    <row r="57" spans="1:9" s="70" customFormat="1" ht="18.75" customHeight="1">
      <c r="A57" s="223" t="s">
        <v>289</v>
      </c>
      <c r="B57" s="223"/>
      <c r="C57" s="224" t="s">
        <v>281</v>
      </c>
      <c r="D57" s="224"/>
      <c r="E57" s="224"/>
      <c r="F57" s="224"/>
      <c r="G57" s="224" t="s">
        <v>268</v>
      </c>
      <c r="H57" s="224"/>
      <c r="I57" s="14" t="s">
        <v>319</v>
      </c>
    </row>
    <row r="58" spans="1:9" s="70" customFormat="1" ht="18.75" customHeight="1">
      <c r="A58" s="223" t="s">
        <v>290</v>
      </c>
      <c r="B58" s="223"/>
      <c r="C58" s="224" t="s">
        <v>281</v>
      </c>
      <c r="D58" s="224"/>
      <c r="E58" s="224"/>
      <c r="F58" s="224"/>
      <c r="G58" s="224" t="s">
        <v>268</v>
      </c>
      <c r="H58" s="224"/>
      <c r="I58" s="14" t="s">
        <v>319</v>
      </c>
    </row>
    <row r="59" spans="1:9" s="70" customFormat="1" ht="18.75" customHeight="1">
      <c r="A59" s="223" t="s">
        <v>291</v>
      </c>
      <c r="B59" s="223"/>
      <c r="C59" s="224" t="s">
        <v>281</v>
      </c>
      <c r="D59" s="224"/>
      <c r="E59" s="224"/>
      <c r="F59" s="224"/>
      <c r="G59" s="224" t="s">
        <v>268</v>
      </c>
      <c r="H59" s="224"/>
      <c r="I59" s="14" t="s">
        <v>319</v>
      </c>
    </row>
    <row r="60" spans="1:9" s="70" customFormat="1" ht="18.75" customHeight="1">
      <c r="A60" s="223" t="s">
        <v>292</v>
      </c>
      <c r="B60" s="223"/>
      <c r="C60" s="224" t="s">
        <v>281</v>
      </c>
      <c r="D60" s="224"/>
      <c r="E60" s="224"/>
      <c r="F60" s="224"/>
      <c r="G60" s="224" t="s">
        <v>268</v>
      </c>
      <c r="H60" s="224"/>
      <c r="I60" s="14" t="s">
        <v>319</v>
      </c>
    </row>
    <row r="61" spans="1:9" s="70" customFormat="1" ht="18.75" customHeight="1">
      <c r="A61" s="223" t="s">
        <v>293</v>
      </c>
      <c r="B61" s="223"/>
      <c r="C61" s="224" t="s">
        <v>281</v>
      </c>
      <c r="D61" s="224"/>
      <c r="E61" s="224"/>
      <c r="F61" s="224"/>
      <c r="G61" s="224" t="s">
        <v>268</v>
      </c>
      <c r="H61" s="224"/>
      <c r="I61" s="14" t="s">
        <v>319</v>
      </c>
    </row>
    <row r="62" spans="1:9" s="70" customFormat="1" ht="18.75" customHeight="1">
      <c r="A62" s="223" t="s">
        <v>294</v>
      </c>
      <c r="B62" s="223"/>
      <c r="C62" s="224" t="s">
        <v>281</v>
      </c>
      <c r="D62" s="224"/>
      <c r="E62" s="224"/>
      <c r="F62" s="224"/>
      <c r="G62" s="224" t="s">
        <v>268</v>
      </c>
      <c r="H62" s="224"/>
      <c r="I62" s="14" t="s">
        <v>319</v>
      </c>
    </row>
    <row r="63" spans="1:9" s="70" customFormat="1" ht="18.75" customHeight="1">
      <c r="A63" s="223" t="s">
        <v>295</v>
      </c>
      <c r="B63" s="223"/>
      <c r="C63" s="224" t="s">
        <v>281</v>
      </c>
      <c r="D63" s="224"/>
      <c r="E63" s="224"/>
      <c r="F63" s="224"/>
      <c r="G63" s="224" t="s">
        <v>268</v>
      </c>
      <c r="H63" s="224"/>
      <c r="I63" s="14" t="s">
        <v>319</v>
      </c>
    </row>
    <row r="64" spans="1:9" s="70" customFormat="1" ht="18.75" customHeight="1"/>
    <row r="65" spans="1:9" s="70" customFormat="1" ht="18.75" customHeight="1">
      <c r="A65" s="71" t="s">
        <v>317</v>
      </c>
    </row>
    <row r="66" spans="1:9" s="70" customFormat="1" ht="18.75" customHeight="1">
      <c r="A66" s="223" t="s">
        <v>263</v>
      </c>
      <c r="B66" s="223"/>
      <c r="C66" s="223" t="s">
        <v>288</v>
      </c>
      <c r="D66" s="223"/>
      <c r="E66" s="223"/>
      <c r="F66" s="223"/>
      <c r="G66" s="223" t="s">
        <v>265</v>
      </c>
      <c r="H66" s="223"/>
      <c r="I66" s="14" t="s">
        <v>22</v>
      </c>
    </row>
    <row r="67" spans="1:9" s="70" customFormat="1" ht="18.75" customHeight="1">
      <c r="A67" s="223" t="s">
        <v>296</v>
      </c>
      <c r="B67" s="223"/>
      <c r="C67" s="224" t="s">
        <v>277</v>
      </c>
      <c r="D67" s="224"/>
      <c r="E67" s="224"/>
      <c r="F67" s="224"/>
      <c r="G67" s="224" t="s">
        <v>268</v>
      </c>
      <c r="H67" s="224"/>
      <c r="I67" s="14" t="s">
        <v>319</v>
      </c>
    </row>
    <row r="68" spans="1:9" s="70" customFormat="1" ht="18.75" customHeight="1">
      <c r="A68" s="223" t="s">
        <v>297</v>
      </c>
      <c r="B68" s="223"/>
      <c r="C68" s="224" t="s">
        <v>277</v>
      </c>
      <c r="D68" s="224"/>
      <c r="E68" s="224"/>
      <c r="F68" s="224"/>
      <c r="G68" s="224" t="s">
        <v>268</v>
      </c>
      <c r="H68" s="224"/>
      <c r="I68" s="14" t="s">
        <v>319</v>
      </c>
    </row>
    <row r="69" spans="1:9" s="70" customFormat="1" ht="18.75" customHeight="1">
      <c r="A69" s="223" t="s">
        <v>298</v>
      </c>
      <c r="B69" s="223"/>
      <c r="C69" s="224" t="s">
        <v>281</v>
      </c>
      <c r="D69" s="224"/>
      <c r="E69" s="224"/>
      <c r="F69" s="224"/>
      <c r="G69" s="224" t="s">
        <v>268</v>
      </c>
      <c r="H69" s="224"/>
      <c r="I69" s="14" t="s">
        <v>319</v>
      </c>
    </row>
    <row r="70" spans="1:9" s="70" customFormat="1" ht="18.75" customHeight="1">
      <c r="A70" s="223" t="s">
        <v>299</v>
      </c>
      <c r="B70" s="223"/>
      <c r="C70" s="224" t="s">
        <v>281</v>
      </c>
      <c r="D70" s="224"/>
      <c r="E70" s="224"/>
      <c r="F70" s="224"/>
      <c r="G70" s="224" t="s">
        <v>268</v>
      </c>
      <c r="H70" s="224"/>
      <c r="I70" s="14" t="s">
        <v>319</v>
      </c>
    </row>
    <row r="71" spans="1:9" s="70" customFormat="1" ht="18.75" customHeight="1">
      <c r="A71" s="223" t="s">
        <v>300</v>
      </c>
      <c r="B71" s="223"/>
      <c r="C71" s="224" t="s">
        <v>281</v>
      </c>
      <c r="D71" s="224"/>
      <c r="E71" s="224"/>
      <c r="F71" s="224"/>
      <c r="G71" s="224" t="s">
        <v>268</v>
      </c>
      <c r="H71" s="224"/>
      <c r="I71" s="14" t="s">
        <v>319</v>
      </c>
    </row>
    <row r="72" spans="1:9" s="70" customFormat="1" ht="18.75" customHeight="1">
      <c r="A72" s="223" t="s">
        <v>301</v>
      </c>
      <c r="B72" s="223"/>
      <c r="C72" s="224" t="s">
        <v>281</v>
      </c>
      <c r="D72" s="224"/>
      <c r="E72" s="224"/>
      <c r="F72" s="224"/>
      <c r="G72" s="224" t="s">
        <v>268</v>
      </c>
      <c r="H72" s="224"/>
      <c r="I72" s="14" t="s">
        <v>319</v>
      </c>
    </row>
    <row r="73" spans="1:9" s="70" customFormat="1" ht="18.75" customHeight="1">
      <c r="A73" s="223" t="s">
        <v>302</v>
      </c>
      <c r="B73" s="223"/>
      <c r="C73" s="224" t="s">
        <v>281</v>
      </c>
      <c r="D73" s="224"/>
      <c r="E73" s="224"/>
      <c r="F73" s="224"/>
      <c r="G73" s="224" t="s">
        <v>268</v>
      </c>
      <c r="H73" s="224"/>
      <c r="I73" s="14" t="s">
        <v>319</v>
      </c>
    </row>
    <row r="74" spans="1:9" s="70" customFormat="1" ht="18.75" customHeight="1">
      <c r="A74" s="223" t="s">
        <v>303</v>
      </c>
      <c r="B74" s="223"/>
      <c r="C74" s="224" t="s">
        <v>281</v>
      </c>
      <c r="D74" s="224"/>
      <c r="E74" s="224"/>
      <c r="F74" s="224"/>
      <c r="G74" s="224" t="s">
        <v>268</v>
      </c>
      <c r="H74" s="224"/>
      <c r="I74" s="14" t="s">
        <v>319</v>
      </c>
    </row>
    <row r="75" spans="1:9" s="70" customFormat="1" ht="18.75" customHeight="1">
      <c r="A75" s="223" t="s">
        <v>304</v>
      </c>
      <c r="B75" s="223"/>
      <c r="C75" s="224" t="s">
        <v>281</v>
      </c>
      <c r="D75" s="224"/>
      <c r="E75" s="224"/>
      <c r="F75" s="224"/>
      <c r="G75" s="224" t="s">
        <v>268</v>
      </c>
      <c r="H75" s="224"/>
      <c r="I75" s="14" t="s">
        <v>319</v>
      </c>
    </row>
    <row r="76" spans="1:9" s="70" customFormat="1" ht="18.75" customHeight="1">
      <c r="A76" s="223" t="s">
        <v>305</v>
      </c>
      <c r="B76" s="223"/>
      <c r="C76" s="224" t="s">
        <v>281</v>
      </c>
      <c r="D76" s="224"/>
      <c r="E76" s="224"/>
      <c r="F76" s="224"/>
      <c r="G76" s="224" t="s">
        <v>268</v>
      </c>
      <c r="H76" s="224"/>
      <c r="I76" s="14" t="s">
        <v>319</v>
      </c>
    </row>
    <row r="77" spans="1:9" s="70" customFormat="1" ht="18.75" customHeight="1">
      <c r="A77" s="223" t="s">
        <v>306</v>
      </c>
      <c r="B77" s="223"/>
      <c r="C77" s="224" t="s">
        <v>281</v>
      </c>
      <c r="D77" s="224"/>
      <c r="E77" s="224"/>
      <c r="F77" s="224"/>
      <c r="G77" s="224" t="s">
        <v>268</v>
      </c>
      <c r="H77" s="224"/>
      <c r="I77" s="14" t="s">
        <v>319</v>
      </c>
    </row>
    <row r="78" spans="1:9" s="70" customFormat="1" ht="18.75" customHeight="1">
      <c r="A78" s="223" t="s">
        <v>307</v>
      </c>
      <c r="B78" s="223"/>
      <c r="C78" s="224" t="s">
        <v>283</v>
      </c>
      <c r="D78" s="224"/>
      <c r="E78" s="224"/>
      <c r="F78" s="224"/>
      <c r="G78" s="224" t="s">
        <v>284</v>
      </c>
      <c r="H78" s="224"/>
      <c r="I78" s="72" t="s">
        <v>284</v>
      </c>
    </row>
    <row r="79" spans="1:9" s="70" customFormat="1" ht="18.75" customHeight="1">
      <c r="A79" s="223" t="s">
        <v>308</v>
      </c>
      <c r="B79" s="223"/>
      <c r="C79" s="224" t="s">
        <v>283</v>
      </c>
      <c r="D79" s="224"/>
      <c r="E79" s="224"/>
      <c r="F79" s="224"/>
      <c r="G79" s="224" t="s">
        <v>284</v>
      </c>
      <c r="H79" s="224"/>
      <c r="I79" s="72" t="s">
        <v>284</v>
      </c>
    </row>
    <row r="80" spans="1:9" s="70" customFormat="1" ht="18.75" customHeight="1">
      <c r="A80" s="223" t="s">
        <v>309</v>
      </c>
      <c r="B80" s="223"/>
      <c r="C80" s="224" t="s">
        <v>283</v>
      </c>
      <c r="D80" s="224"/>
      <c r="E80" s="224"/>
      <c r="F80" s="224"/>
      <c r="G80" s="224" t="s">
        <v>284</v>
      </c>
      <c r="H80" s="224"/>
      <c r="I80" s="72" t="s">
        <v>284</v>
      </c>
    </row>
    <row r="81" spans="1:9" s="70" customFormat="1" ht="18.75" customHeight="1">
      <c r="A81" s="223" t="s">
        <v>310</v>
      </c>
      <c r="B81" s="223"/>
      <c r="C81" s="224" t="s">
        <v>283</v>
      </c>
      <c r="D81" s="224"/>
      <c r="E81" s="224"/>
      <c r="F81" s="224"/>
      <c r="G81" s="224" t="s">
        <v>284</v>
      </c>
      <c r="H81" s="224"/>
      <c r="I81" s="72" t="s">
        <v>284</v>
      </c>
    </row>
    <row r="82" spans="1:9" s="70" customFormat="1" ht="18.75" customHeight="1">
      <c r="A82" s="223" t="s">
        <v>311</v>
      </c>
      <c r="B82" s="223"/>
      <c r="C82" s="224" t="s">
        <v>283</v>
      </c>
      <c r="D82" s="224"/>
      <c r="E82" s="224"/>
      <c r="F82" s="224"/>
      <c r="G82" s="224" t="s">
        <v>284</v>
      </c>
      <c r="H82" s="224"/>
      <c r="I82" s="72" t="s">
        <v>284</v>
      </c>
    </row>
    <row r="83" spans="1:9" s="70" customFormat="1" ht="18.75" customHeight="1">
      <c r="A83" s="223" t="s">
        <v>312</v>
      </c>
      <c r="B83" s="223"/>
      <c r="C83" s="224" t="s">
        <v>283</v>
      </c>
      <c r="D83" s="224"/>
      <c r="E83" s="224"/>
      <c r="F83" s="224"/>
      <c r="G83" s="224" t="s">
        <v>284</v>
      </c>
      <c r="H83" s="224"/>
      <c r="I83" s="72" t="s">
        <v>284</v>
      </c>
    </row>
    <row r="84" spans="1:9" s="70" customFormat="1" ht="18.75" customHeight="1">
      <c r="A84" s="223" t="s">
        <v>313</v>
      </c>
      <c r="B84" s="223"/>
      <c r="C84" s="224" t="s">
        <v>283</v>
      </c>
      <c r="D84" s="224"/>
      <c r="E84" s="224"/>
      <c r="F84" s="224"/>
      <c r="G84" s="224" t="s">
        <v>284</v>
      </c>
      <c r="H84" s="224"/>
      <c r="I84" s="72" t="s">
        <v>284</v>
      </c>
    </row>
    <row r="85" spans="1:9" s="70" customFormat="1" ht="18.75" customHeight="1">
      <c r="A85" s="223" t="s">
        <v>314</v>
      </c>
      <c r="B85" s="223"/>
      <c r="C85" s="224" t="s">
        <v>283</v>
      </c>
      <c r="D85" s="224"/>
      <c r="E85" s="224"/>
      <c r="F85" s="224"/>
      <c r="G85" s="224" t="s">
        <v>284</v>
      </c>
      <c r="H85" s="224"/>
      <c r="I85" s="72" t="s">
        <v>284</v>
      </c>
    </row>
    <row r="86" spans="1:9" s="70" customFormat="1" ht="18.75" customHeight="1">
      <c r="A86" s="223" t="s">
        <v>315</v>
      </c>
      <c r="B86" s="223"/>
      <c r="C86" s="224" t="s">
        <v>283</v>
      </c>
      <c r="D86" s="224"/>
      <c r="E86" s="224"/>
      <c r="F86" s="224"/>
      <c r="G86" s="224" t="s">
        <v>284</v>
      </c>
      <c r="H86" s="224"/>
      <c r="I86" s="72" t="s">
        <v>284</v>
      </c>
    </row>
  </sheetData>
  <sheetProtection sheet="1" objects="1" scenarios="1"/>
  <mergeCells count="177"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</mergeCells>
  <phoneticPr fontId="3"/>
  <conditionalFormatting sqref="B19:D19">
    <cfRule type="notContainsBlanks" dxfId="24" priority="6" stopIfTrue="1">
      <formula>LEN(TRIM(B19))&gt;0</formula>
    </cfRule>
  </conditionalFormatting>
  <conditionalFormatting sqref="B18:F18">
    <cfRule type="notContainsBlanks" dxfId="23" priority="7" stopIfTrue="1">
      <formula>LEN(TRIM(B18))&gt;0</formula>
    </cfRule>
  </conditionalFormatting>
  <conditionalFormatting sqref="B21:I21 B22:C22 F22:I22">
    <cfRule type="notContainsBlanks" dxfId="22" priority="2" stopIfTrue="1">
      <formula>LEN(TRIM(B21))&gt;0</formula>
    </cfRule>
  </conditionalFormatting>
  <conditionalFormatting sqref="F10:F11">
    <cfRule type="notContainsBlanks" dxfId="21" priority="3" stopIfTrue="1">
      <formula>LEN(TRIM(F10))&gt;0</formula>
    </cfRule>
  </conditionalFormatting>
  <conditionalFormatting sqref="G4:I4 G5">
    <cfRule type="expression" dxfId="20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9" priority="8" stopIfTrue="1">
      <formula>LEN(TRIM(A1))&gt;0</formula>
    </cfRule>
  </conditionalFormatting>
  <conditionalFormatting sqref="H20:I20">
    <cfRule type="notContainsText" dxfId="18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525</v>
      </c>
      <c r="G1" s="6" t="s">
        <v>36</v>
      </c>
      <c r="H1" s="164"/>
      <c r="I1" s="164"/>
    </row>
    <row r="2" spans="1:11" ht="33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1" ht="27" customHeight="1">
      <c r="A3" s="167" t="s">
        <v>26</v>
      </c>
      <c r="B3" s="167"/>
      <c r="C3" s="167"/>
      <c r="I3" s="8" t="s">
        <v>27</v>
      </c>
    </row>
    <row r="4" spans="1:11" ht="18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</row>
    <row r="5" spans="1:11" ht="19.5" customHeight="1">
      <c r="A5" s="110"/>
      <c r="B5" s="159"/>
      <c r="C5" s="160"/>
      <c r="D5" s="160"/>
      <c r="E5" s="162"/>
      <c r="F5" s="163"/>
      <c r="G5" s="27"/>
      <c r="H5" s="27" t="s">
        <v>45</v>
      </c>
      <c r="I5" s="28">
        <f>G5+TIME(0,60,0)</f>
        <v>4.1666666666666664E-2</v>
      </c>
    </row>
    <row r="6" spans="1:11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1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1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  <c r="K8"/>
    </row>
    <row r="9" spans="1:11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1" ht="15.75" customHeight="1">
      <c r="A10" s="109"/>
      <c r="B10" s="191" t="s">
        <v>41</v>
      </c>
      <c r="C10" s="192"/>
      <c r="D10" s="192"/>
      <c r="E10" s="11" t="s">
        <v>42</v>
      </c>
      <c r="F10" s="12"/>
      <c r="G10" s="173"/>
      <c r="H10" s="173"/>
      <c r="I10" s="174"/>
    </row>
    <row r="11" spans="1:11" ht="21" customHeight="1">
      <c r="A11" s="110"/>
      <c r="B11" s="179"/>
      <c r="C11" s="180"/>
      <c r="D11" s="180"/>
      <c r="E11" s="13" t="s">
        <v>40</v>
      </c>
      <c r="F11" s="175"/>
      <c r="G11" s="175"/>
      <c r="H11" s="175"/>
      <c r="I11" s="176"/>
    </row>
    <row r="12" spans="1:11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43</v>
      </c>
      <c r="H12" s="177"/>
      <c r="I12" s="178"/>
    </row>
    <row r="13" spans="1:11" ht="41.25" customHeight="1">
      <c r="A13" s="64" t="s">
        <v>258</v>
      </c>
      <c r="B13" s="147" t="s">
        <v>257</v>
      </c>
      <c r="C13" s="148"/>
      <c r="D13" s="148"/>
      <c r="E13" s="148"/>
      <c r="F13" s="148"/>
      <c r="G13" s="148"/>
      <c r="H13" s="148"/>
      <c r="I13" s="149"/>
      <c r="K13" s="29"/>
    </row>
    <row r="14" spans="1:11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1" ht="13.5" customHeight="1">
      <c r="A15" s="109"/>
      <c r="B15" s="111" t="s">
        <v>519</v>
      </c>
      <c r="C15" s="112"/>
      <c r="D15" s="112"/>
      <c r="E15" s="153">
        <f>IFERROR(VLOOKUP(B15,新メニュー!B91:C151,2,FALSE),"")</f>
        <v>1300</v>
      </c>
      <c r="F15" s="154"/>
      <c r="G15" s="151" t="s">
        <v>320</v>
      </c>
      <c r="H15" s="151"/>
      <c r="I15" s="152"/>
      <c r="K15"/>
    </row>
    <row r="16" spans="1:11" ht="34.5" customHeight="1">
      <c r="A16" s="110"/>
      <c r="B16" s="113"/>
      <c r="C16" s="114"/>
      <c r="D16" s="114"/>
      <c r="E16" s="155"/>
      <c r="F16" s="156"/>
      <c r="G16" s="145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116" t="str">
        <f>IFERROR(VLOOKUP(B18,新メニュー!B152:C154,2,FALSE),"")</f>
        <v/>
      </c>
      <c r="F18" s="116"/>
      <c r="G18" s="143"/>
      <c r="H18" s="143"/>
      <c r="I18" s="144"/>
    </row>
    <row r="19" spans="1:12" ht="15" customHeight="1">
      <c r="A19" s="110"/>
      <c r="B19" s="128"/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411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/>
      <c r="L20" s="5"/>
    </row>
    <row r="21" spans="1:12" ht="48.75" customHeight="1">
      <c r="A21" s="76" t="s">
        <v>393</v>
      </c>
      <c r="B21" s="225" t="s">
        <v>411</v>
      </c>
      <c r="C21" s="226"/>
      <c r="D21" s="226"/>
      <c r="E21" s="226"/>
      <c r="F21" s="226"/>
      <c r="G21" s="226"/>
      <c r="H21" s="226"/>
      <c r="I21" s="227"/>
    </row>
    <row r="22" spans="1:12">
      <c r="A22" s="117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29.25" customHeight="1">
      <c r="A23" s="110"/>
      <c r="B23" s="118"/>
      <c r="C23" s="119"/>
      <c r="D23" s="119"/>
      <c r="E23" s="119"/>
      <c r="F23" s="119"/>
      <c r="G23" s="119"/>
      <c r="H23" s="119"/>
      <c r="I23" s="120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44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23.25" customHeight="1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36" t="s">
        <v>19</v>
      </c>
      <c r="B34" s="136"/>
      <c r="I34" s="24" t="s">
        <v>32</v>
      </c>
    </row>
    <row r="35" spans="1:9" ht="18.75" customHeight="1">
      <c r="A35" s="115" t="s">
        <v>21</v>
      </c>
      <c r="B35" s="115"/>
      <c r="C35" s="115"/>
      <c r="D35" s="115"/>
      <c r="E35" s="115"/>
      <c r="F35" s="115"/>
      <c r="G35" s="115"/>
      <c r="H35" s="33"/>
    </row>
    <row r="36" spans="1:9" ht="18.75" customHeight="1">
      <c r="A36" s="115"/>
      <c r="B36" s="115"/>
      <c r="C36" s="115"/>
      <c r="D36" s="115"/>
      <c r="E36" s="115"/>
      <c r="F36" s="115"/>
      <c r="G36" s="115"/>
    </row>
  </sheetData>
  <sheetProtection sheet="1" objects="1" scenarios="1"/>
  <mergeCells count="48"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</mergeCells>
  <phoneticPr fontId="3"/>
  <conditionalFormatting sqref="B19:D19">
    <cfRule type="notContainsBlanks" dxfId="17" priority="8" stopIfTrue="1">
      <formula>LEN(TRIM(B19))&gt;0</formula>
    </cfRule>
  </conditionalFormatting>
  <conditionalFormatting sqref="B18:F18">
    <cfRule type="notContainsBlanks" dxfId="16" priority="9" stopIfTrue="1">
      <formula>LEN(TRIM(B18))&gt;0</formula>
    </cfRule>
  </conditionalFormatting>
  <conditionalFormatting sqref="B21:I21">
    <cfRule type="notContainsBlanks" dxfId="15" priority="7" stopIfTrue="1">
      <formula>LEN(TRIM(B21))&gt;0</formula>
    </cfRule>
  </conditionalFormatting>
  <conditionalFormatting sqref="F10:F11">
    <cfRule type="notContainsBlanks" dxfId="14" priority="5" stopIfTrue="1">
      <formula>LEN(TRIM(F10))&gt;0</formula>
    </cfRule>
  </conditionalFormatting>
  <conditionalFormatting sqref="G5 I5">
    <cfRule type="notContainsBlanks" dxfId="13" priority="3" stopIfTrue="1">
      <formula>LEN(TRIM(G5))&gt;0</formula>
    </cfRule>
  </conditionalFormatting>
  <conditionalFormatting sqref="G4:I4">
    <cfRule type="expression" dxfId="12" priority="2" stopIfTrue="1">
      <formula>G4&lt;&gt;""</formula>
    </cfRule>
  </conditionalFormatting>
  <conditionalFormatting sqref="G5:I5">
    <cfRule type="expression" dxfId="11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10" priority="10" stopIfTrue="1">
      <formula>LEN(TRIM(A1))&gt;0</formula>
    </cfRule>
  </conditionalFormatting>
  <conditionalFormatting sqref="H20:I20">
    <cfRule type="notContainsText" dxfId="9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K36"/>
  <sheetViews>
    <sheetView showZeros="0" showOutlineSymbols="0" workbookViewId="0">
      <selection activeCell="B4" sqref="B4:D4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430</v>
      </c>
      <c r="G1" s="6" t="s">
        <v>36</v>
      </c>
      <c r="H1" s="7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</row>
    <row r="3" spans="1:10" ht="27" customHeight="1">
      <c r="A3" s="167" t="s">
        <v>26</v>
      </c>
      <c r="B3" s="167"/>
      <c r="C3" s="167"/>
      <c r="H3" s="8" t="s">
        <v>27</v>
      </c>
    </row>
    <row r="4" spans="1:10" ht="29.25" customHeight="1">
      <c r="A4" s="56" t="s">
        <v>1</v>
      </c>
      <c r="B4" s="228"/>
      <c r="C4" s="229"/>
      <c r="D4" s="229"/>
      <c r="E4" s="78">
        <f>B4</f>
        <v>0</v>
      </c>
      <c r="F4" s="57" t="s">
        <v>4</v>
      </c>
      <c r="G4" s="230"/>
      <c r="H4" s="201"/>
      <c r="I4" s="54"/>
    </row>
    <row r="5" spans="1:10" ht="33" customHeight="1">
      <c r="A5" s="117" t="s">
        <v>2</v>
      </c>
      <c r="B5" s="9" t="s">
        <v>11</v>
      </c>
      <c r="C5" s="185"/>
      <c r="D5" s="185"/>
      <c r="E5" s="185"/>
      <c r="F5" s="185"/>
      <c r="G5" s="185"/>
      <c r="H5" s="186"/>
    </row>
    <row r="6" spans="1:10" ht="27.75" customHeight="1">
      <c r="A6" s="108"/>
      <c r="B6" s="68" t="s">
        <v>6</v>
      </c>
      <c r="C6" s="187"/>
      <c r="D6" s="187"/>
      <c r="E6" s="187"/>
      <c r="F6" s="187"/>
      <c r="G6" s="187"/>
      <c r="H6" s="188"/>
    </row>
    <row r="7" spans="1:10" ht="33.75" customHeight="1">
      <c r="A7" s="117" t="s">
        <v>9</v>
      </c>
      <c r="B7" s="65" t="s">
        <v>0</v>
      </c>
      <c r="C7" s="189"/>
      <c r="D7" s="189"/>
      <c r="E7" s="189"/>
      <c r="F7" s="189"/>
      <c r="G7" s="189"/>
      <c r="H7" s="190"/>
    </row>
    <row r="8" spans="1:10" ht="18.75" customHeight="1">
      <c r="A8" s="109"/>
      <c r="B8" s="181" t="s">
        <v>37</v>
      </c>
      <c r="C8" s="182"/>
      <c r="D8" s="10"/>
      <c r="E8" s="184" t="s">
        <v>38</v>
      </c>
      <c r="F8" s="184"/>
      <c r="G8" s="171"/>
      <c r="H8" s="172"/>
    </row>
    <row r="9" spans="1:10" ht="15.75" customHeight="1">
      <c r="A9" s="109"/>
      <c r="B9" s="191" t="s">
        <v>41</v>
      </c>
      <c r="C9" s="192"/>
      <c r="D9" s="192"/>
      <c r="E9" s="11" t="s">
        <v>39</v>
      </c>
      <c r="F9" s="34"/>
      <c r="G9" s="195"/>
      <c r="H9" s="196"/>
    </row>
    <row r="10" spans="1:10" ht="21" customHeight="1">
      <c r="A10" s="110"/>
      <c r="B10" s="179"/>
      <c r="C10" s="180"/>
      <c r="D10" s="180"/>
      <c r="E10" s="13" t="s">
        <v>40</v>
      </c>
      <c r="F10" s="197"/>
      <c r="G10" s="197"/>
      <c r="H10" s="198"/>
    </row>
    <row r="11" spans="1:10" ht="31.5" customHeight="1">
      <c r="A11" s="14" t="s">
        <v>13</v>
      </c>
      <c r="B11" s="193"/>
      <c r="C11" s="194"/>
      <c r="D11" s="66" t="s">
        <v>28</v>
      </c>
      <c r="E11" s="183"/>
      <c r="F11" s="183"/>
      <c r="G11" s="66" t="s">
        <v>24</v>
      </c>
      <c r="H11" s="67"/>
    </row>
    <row r="12" spans="1:10" ht="41.25" customHeight="1">
      <c r="A12" s="64" t="s">
        <v>258</v>
      </c>
      <c r="B12" s="147" t="s">
        <v>143</v>
      </c>
      <c r="C12" s="148"/>
      <c r="D12" s="148"/>
      <c r="E12" s="148"/>
      <c r="F12" s="148"/>
      <c r="G12" s="148"/>
      <c r="H12" s="149"/>
    </row>
    <row r="13" spans="1:10" ht="18" customHeight="1">
      <c r="A13" s="108" t="s">
        <v>10</v>
      </c>
      <c r="B13" s="150" t="s">
        <v>14</v>
      </c>
      <c r="C13" s="150"/>
      <c r="D13" s="150"/>
      <c r="E13" s="150" t="s">
        <v>16</v>
      </c>
      <c r="F13" s="150"/>
      <c r="G13" s="150" t="s">
        <v>15</v>
      </c>
      <c r="H13" s="150"/>
    </row>
    <row r="14" spans="1:10" ht="13.5" customHeight="1">
      <c r="A14" s="109"/>
      <c r="B14" s="111" t="s">
        <v>484</v>
      </c>
      <c r="C14" s="112"/>
      <c r="D14" s="112"/>
      <c r="E14" s="210">
        <f>IFERROR(VLOOKUP(B14,新メニュー!B265:C302,2,FALSE),"")</f>
        <v>2550</v>
      </c>
      <c r="F14" s="211"/>
      <c r="G14" s="231" t="s">
        <v>320</v>
      </c>
      <c r="H14" s="232"/>
    </row>
    <row r="15" spans="1:10" ht="34.5" customHeight="1">
      <c r="A15" s="110"/>
      <c r="B15" s="113"/>
      <c r="C15" s="114"/>
      <c r="D15" s="114"/>
      <c r="E15" s="212"/>
      <c r="F15" s="213"/>
      <c r="G15" s="145"/>
      <c r="H15" s="146"/>
      <c r="J15"/>
    </row>
    <row r="16" spans="1:10" ht="18" customHeight="1">
      <c r="A16" s="138" t="s">
        <v>17</v>
      </c>
      <c r="B16" s="150" t="s">
        <v>130</v>
      </c>
      <c r="C16" s="150"/>
      <c r="D16" s="150"/>
      <c r="E16" s="150" t="s">
        <v>16</v>
      </c>
      <c r="F16" s="150"/>
      <c r="G16" s="150" t="s">
        <v>18</v>
      </c>
      <c r="H16" s="150"/>
    </row>
    <row r="17" spans="1:11" ht="33.75" customHeight="1">
      <c r="A17" s="109"/>
      <c r="B17" s="139"/>
      <c r="C17" s="140"/>
      <c r="D17" s="141"/>
      <c r="E17" s="206" t="str">
        <f>IFERROR(VLOOKUP(B17,新メニュー!B303:C305,2,FALSE),"")</f>
        <v/>
      </c>
      <c r="F17" s="206"/>
      <c r="G17" s="143"/>
      <c r="H17" s="144"/>
    </row>
    <row r="18" spans="1:11" ht="15" customHeight="1">
      <c r="A18" s="110"/>
      <c r="B18" s="128"/>
      <c r="C18" s="137"/>
      <c r="D18" s="137"/>
      <c r="E18" s="142" t="s">
        <v>23</v>
      </c>
      <c r="F18" s="142"/>
      <c r="G18" s="145"/>
      <c r="H18" s="146"/>
    </row>
    <row r="19" spans="1:11" s="58" customFormat="1" ht="30" customHeight="1">
      <c r="A19" s="62" t="s">
        <v>253</v>
      </c>
      <c r="B19" s="106" t="s">
        <v>411</v>
      </c>
      <c r="C19" s="107"/>
      <c r="D19" s="107"/>
      <c r="E19" s="107"/>
      <c r="F19" s="107"/>
      <c r="G19" s="63" t="s">
        <v>255</v>
      </c>
      <c r="H19" s="75" t="str">
        <f>IF(B19="否","不要","枚数を入力してください")</f>
        <v>枚数を入力してください</v>
      </c>
      <c r="K19" s="5"/>
    </row>
    <row r="20" spans="1:11" ht="34.5" customHeight="1">
      <c r="A20" s="124" t="s">
        <v>393</v>
      </c>
      <c r="B20" s="233"/>
      <c r="C20" s="234"/>
      <c r="D20" s="234"/>
      <c r="E20" s="234"/>
      <c r="F20" s="234"/>
      <c r="G20" s="234"/>
      <c r="H20" s="235"/>
    </row>
    <row r="21" spans="1:11" ht="25.5" customHeight="1">
      <c r="A21" s="110"/>
      <c r="B21" s="16" t="s">
        <v>58</v>
      </c>
      <c r="C21" s="236" t="s">
        <v>131</v>
      </c>
      <c r="D21" s="236"/>
      <c r="E21" s="236"/>
      <c r="F21" s="237" t="s">
        <v>59</v>
      </c>
      <c r="G21" s="237"/>
      <c r="H21" s="17" t="s">
        <v>57</v>
      </c>
    </row>
    <row r="22" spans="1:11">
      <c r="A22" s="117" t="s">
        <v>5</v>
      </c>
      <c r="B22" s="18" t="s">
        <v>12</v>
      </c>
      <c r="C22" s="15"/>
      <c r="D22" s="15"/>
      <c r="E22" s="15"/>
      <c r="F22" s="15"/>
      <c r="G22" s="15"/>
      <c r="H22" s="19"/>
    </row>
    <row r="23" spans="1:11" ht="35.25" customHeight="1">
      <c r="A23" s="110"/>
      <c r="B23" s="118"/>
      <c r="C23" s="119"/>
      <c r="D23" s="119"/>
      <c r="E23" s="119"/>
      <c r="F23" s="119"/>
      <c r="G23" s="119"/>
      <c r="H23" s="120"/>
    </row>
    <row r="24" spans="1:11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</row>
    <row r="27" spans="1:11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</row>
    <row r="28" spans="1:11" ht="6" customHeight="1">
      <c r="A28" s="21"/>
    </row>
    <row r="29" spans="1:11" ht="21.75" customHeight="1">
      <c r="A29" s="22" t="s">
        <v>7</v>
      </c>
      <c r="B29" s="23"/>
      <c r="C29" s="23"/>
      <c r="D29" s="23"/>
      <c r="E29" s="23"/>
      <c r="F29" s="23"/>
      <c r="G29" s="23"/>
      <c r="H29" s="24" t="s">
        <v>32</v>
      </c>
    </row>
    <row r="30" spans="1:11" ht="19.5">
      <c r="A30" s="25" t="s">
        <v>8</v>
      </c>
    </row>
    <row r="31" spans="1:11" ht="21.75" customHeight="1">
      <c r="A31" s="5" t="s">
        <v>31</v>
      </c>
    </row>
    <row r="32" spans="1:11" ht="20.25" customHeight="1">
      <c r="A32" s="21" t="s">
        <v>29</v>
      </c>
      <c r="B32" s="21"/>
      <c r="C32" s="21"/>
      <c r="D32" s="21"/>
      <c r="E32" s="21" t="s">
        <v>20</v>
      </c>
      <c r="H32" s="21"/>
    </row>
    <row r="33" spans="1:8" ht="6.75" customHeight="1">
      <c r="A33" s="26"/>
      <c r="B33" s="26"/>
      <c r="C33" s="26"/>
      <c r="D33" s="26"/>
      <c r="E33" s="26"/>
      <c r="F33" s="26"/>
      <c r="G33" s="26"/>
      <c r="H33" s="26"/>
    </row>
    <row r="34" spans="1:8" ht="27" customHeight="1">
      <c r="A34" s="136" t="s">
        <v>19</v>
      </c>
      <c r="B34" s="136"/>
      <c r="H34" s="24" t="s">
        <v>32</v>
      </c>
    </row>
    <row r="35" spans="1:8" ht="18.75" customHeight="1">
      <c r="A35" s="115" t="s">
        <v>21</v>
      </c>
      <c r="B35" s="115"/>
      <c r="C35" s="115"/>
      <c r="D35" s="115"/>
      <c r="E35" s="115"/>
      <c r="F35" s="115"/>
      <c r="G35" s="115"/>
    </row>
    <row r="36" spans="1:8" ht="18.75" customHeight="1">
      <c r="A36" s="115"/>
      <c r="B36" s="115"/>
      <c r="C36" s="115"/>
      <c r="D36" s="115"/>
      <c r="E36" s="115"/>
      <c r="F36" s="115"/>
      <c r="G36" s="115"/>
    </row>
  </sheetData>
  <sheetProtection sheet="1" objects="1" scenarios="1"/>
  <dataConsolidate/>
  <mergeCells count="45"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21:C21 F21 H21">
    <cfRule type="notContainsBlanks" dxfId="8" priority="2" stopIfTrue="1">
      <formula>LEN(TRIM(B21))&gt;0</formula>
    </cfRule>
  </conditionalFormatting>
  <conditionalFormatting sqref="B12:H18">
    <cfRule type="notContainsBlanks" dxfId="7" priority="4" stopIfTrue="1">
      <formula>LEN(TRIM(B12))&gt;0</formula>
    </cfRule>
  </conditionalFormatting>
  <conditionalFormatting sqref="B20:H20">
    <cfRule type="notContainsBlanks" dxfId="6" priority="3" stopIfTrue="1">
      <formula>LEN(TRIM(B20))&gt;0</formula>
    </cfRule>
  </conditionalFormatting>
  <conditionalFormatting sqref="G15:H15">
    <cfRule type="notContainsBlanks" dxfId="5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4" priority="8" stopIfTrue="1">
      <formula>LEN(TRIM(B1))&gt;0</formula>
    </cfRule>
  </conditionalFormatting>
  <conditionalFormatting sqref="H19">
    <cfRule type="notContainsText" dxfId="3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A783-E2BC-4A4A-92A9-66329E9554DD}">
  <sheetPr>
    <tabColor theme="1"/>
  </sheetPr>
  <dimension ref="A1:K35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480</v>
      </c>
      <c r="G1" s="6" t="s">
        <v>36</v>
      </c>
      <c r="H1" s="7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</row>
    <row r="3" spans="1:10" ht="27" customHeight="1">
      <c r="A3" s="167" t="s">
        <v>26</v>
      </c>
      <c r="B3" s="167"/>
      <c r="C3" s="167"/>
      <c r="H3" s="8" t="s">
        <v>27</v>
      </c>
    </row>
    <row r="4" spans="1:10" ht="29.25" customHeight="1">
      <c r="A4" s="56" t="s">
        <v>1</v>
      </c>
      <c r="B4" s="228"/>
      <c r="C4" s="229"/>
      <c r="D4" s="229"/>
      <c r="E4" s="78">
        <f>B4</f>
        <v>0</v>
      </c>
      <c r="F4" s="57" t="s">
        <v>4</v>
      </c>
      <c r="G4" s="230"/>
      <c r="H4" s="201"/>
      <c r="I4" s="5" t="s">
        <v>473</v>
      </c>
    </row>
    <row r="5" spans="1:10" ht="33" customHeight="1">
      <c r="A5" s="117" t="s">
        <v>2</v>
      </c>
      <c r="B5" s="9" t="s">
        <v>11</v>
      </c>
      <c r="C5" s="185"/>
      <c r="D5" s="185"/>
      <c r="E5" s="185"/>
      <c r="F5" s="185"/>
      <c r="G5" s="185"/>
      <c r="H5" s="186"/>
      <c r="I5" s="5" t="s">
        <v>474</v>
      </c>
    </row>
    <row r="6" spans="1:10" ht="27.75" customHeight="1">
      <c r="A6" s="108"/>
      <c r="B6" s="68" t="s">
        <v>6</v>
      </c>
      <c r="C6" s="187"/>
      <c r="D6" s="187"/>
      <c r="E6" s="187"/>
      <c r="F6" s="187"/>
      <c r="G6" s="187"/>
      <c r="H6" s="188"/>
    </row>
    <row r="7" spans="1:10" ht="33.75" customHeight="1">
      <c r="A7" s="117" t="s">
        <v>9</v>
      </c>
      <c r="B7" s="65" t="s">
        <v>0</v>
      </c>
      <c r="C7" s="189"/>
      <c r="D7" s="189"/>
      <c r="E7" s="189"/>
      <c r="F7" s="189"/>
      <c r="G7" s="189"/>
      <c r="H7" s="190"/>
    </row>
    <row r="8" spans="1:10" ht="18.75" customHeight="1">
      <c r="A8" s="109"/>
      <c r="B8" s="181" t="s">
        <v>37</v>
      </c>
      <c r="C8" s="182"/>
      <c r="D8" s="10"/>
      <c r="E8" s="184" t="s">
        <v>38</v>
      </c>
      <c r="F8" s="184"/>
      <c r="G8" s="171"/>
      <c r="H8" s="172"/>
    </row>
    <row r="9" spans="1:10" ht="15.75" customHeight="1">
      <c r="A9" s="109"/>
      <c r="B9" s="191" t="s">
        <v>41</v>
      </c>
      <c r="C9" s="192"/>
      <c r="D9" s="192"/>
      <c r="E9" s="11" t="s">
        <v>39</v>
      </c>
      <c r="F9" s="34"/>
      <c r="G9" s="195"/>
      <c r="H9" s="196"/>
    </row>
    <row r="10" spans="1:10" ht="21" customHeight="1">
      <c r="A10" s="110"/>
      <c r="B10" s="179"/>
      <c r="C10" s="180"/>
      <c r="D10" s="180"/>
      <c r="E10" s="13" t="s">
        <v>40</v>
      </c>
      <c r="F10" s="197"/>
      <c r="G10" s="197"/>
      <c r="H10" s="198"/>
    </row>
    <row r="11" spans="1:10" ht="31.5" customHeight="1">
      <c r="A11" s="14" t="s">
        <v>13</v>
      </c>
      <c r="B11" s="193"/>
      <c r="C11" s="194"/>
      <c r="D11" s="66" t="s">
        <v>28</v>
      </c>
      <c r="E11" s="183"/>
      <c r="F11" s="183"/>
      <c r="G11" s="66" t="s">
        <v>24</v>
      </c>
      <c r="H11" s="67"/>
    </row>
    <row r="12" spans="1:10" ht="41.25" customHeight="1">
      <c r="A12" s="64" t="s">
        <v>258</v>
      </c>
      <c r="B12" s="147" t="s">
        <v>465</v>
      </c>
      <c r="C12" s="148"/>
      <c r="D12" s="148"/>
      <c r="E12" s="148"/>
      <c r="F12" s="148"/>
      <c r="G12" s="148"/>
      <c r="H12" s="149"/>
    </row>
    <row r="13" spans="1:10" ht="18" customHeight="1">
      <c r="A13" s="108" t="s">
        <v>10</v>
      </c>
      <c r="B13" s="150" t="s">
        <v>14</v>
      </c>
      <c r="C13" s="150"/>
      <c r="D13" s="150"/>
      <c r="E13" s="150" t="s">
        <v>16</v>
      </c>
      <c r="F13" s="150"/>
      <c r="G13" s="150" t="s">
        <v>15</v>
      </c>
      <c r="H13" s="150"/>
    </row>
    <row r="14" spans="1:10" ht="13.5" customHeight="1">
      <c r="A14" s="109"/>
      <c r="B14" s="111"/>
      <c r="C14" s="112"/>
      <c r="D14" s="112"/>
      <c r="E14" s="210" t="str">
        <f>IFERROR(VLOOKUP(B14,新メニュー!B309:C313,2,FALSE),"")</f>
        <v/>
      </c>
      <c r="F14" s="211"/>
      <c r="G14" s="241"/>
      <c r="H14" s="242"/>
    </row>
    <row r="15" spans="1:10" ht="34.5" customHeight="1">
      <c r="A15" s="110"/>
      <c r="B15" s="113"/>
      <c r="C15" s="114"/>
      <c r="D15" s="114"/>
      <c r="E15" s="212"/>
      <c r="F15" s="213"/>
      <c r="G15" s="243"/>
      <c r="H15" s="244"/>
      <c r="J15"/>
    </row>
    <row r="16" spans="1:10" ht="18" customHeight="1">
      <c r="A16" s="138" t="s">
        <v>17</v>
      </c>
      <c r="B16" s="150" t="s">
        <v>130</v>
      </c>
      <c r="C16" s="150"/>
      <c r="D16" s="150"/>
      <c r="E16" s="150" t="s">
        <v>16</v>
      </c>
      <c r="F16" s="150"/>
      <c r="G16" s="150" t="s">
        <v>18</v>
      </c>
      <c r="H16" s="150"/>
    </row>
    <row r="17" spans="1:11" ht="33.75" customHeight="1">
      <c r="A17" s="109"/>
      <c r="B17" s="139"/>
      <c r="C17" s="140"/>
      <c r="D17" s="141"/>
      <c r="E17" s="206" t="str">
        <f>IF(B17="緑茶ペット　600ml",216,"")</f>
        <v/>
      </c>
      <c r="F17" s="206"/>
      <c r="G17" s="143"/>
      <c r="H17" s="144"/>
    </row>
    <row r="18" spans="1:11" ht="15" customHeight="1">
      <c r="A18" s="110"/>
      <c r="B18" s="128" t="str">
        <f>IF(B17="緑茶ペット　600ml","常温","")</f>
        <v/>
      </c>
      <c r="C18" s="137"/>
      <c r="D18" s="137"/>
      <c r="E18" s="142" t="s">
        <v>23</v>
      </c>
      <c r="F18" s="142"/>
      <c r="G18" s="145"/>
      <c r="H18" s="146"/>
    </row>
    <row r="19" spans="1:11" s="58" customFormat="1" ht="30" customHeight="1">
      <c r="A19" s="62" t="s">
        <v>253</v>
      </c>
      <c r="B19" s="238" t="s">
        <v>466</v>
      </c>
      <c r="C19" s="239"/>
      <c r="D19" s="239"/>
      <c r="E19" s="239"/>
      <c r="F19" s="239"/>
      <c r="G19" s="239"/>
      <c r="H19" s="240"/>
      <c r="K19" s="5"/>
    </row>
    <row r="20" spans="1:11" ht="34.5" customHeight="1">
      <c r="A20" s="76" t="s">
        <v>22</v>
      </c>
      <c r="B20" s="245" t="s">
        <v>466</v>
      </c>
      <c r="C20" s="246"/>
      <c r="D20" s="246"/>
      <c r="E20" s="246"/>
      <c r="F20" s="246"/>
      <c r="G20" s="246"/>
      <c r="H20" s="247"/>
    </row>
    <row r="21" spans="1:11">
      <c r="A21" s="117" t="s">
        <v>5</v>
      </c>
      <c r="B21" s="18" t="s">
        <v>12</v>
      </c>
      <c r="C21" s="15"/>
      <c r="D21" s="15"/>
      <c r="E21" s="15"/>
      <c r="F21" s="15"/>
      <c r="G21" s="15"/>
      <c r="H21" s="19"/>
    </row>
    <row r="22" spans="1:11" ht="35.25" customHeight="1">
      <c r="A22" s="110"/>
      <c r="B22" s="118"/>
      <c r="C22" s="119"/>
      <c r="D22" s="119"/>
      <c r="E22" s="119"/>
      <c r="F22" s="119"/>
      <c r="G22" s="119"/>
      <c r="H22" s="120"/>
    </row>
    <row r="23" spans="1:11" s="21" customFormat="1" ht="14.25">
      <c r="A23" s="20" t="s">
        <v>30</v>
      </c>
      <c r="B23" s="20"/>
      <c r="C23" s="20"/>
      <c r="D23" s="20"/>
      <c r="E23" s="20"/>
      <c r="F23" s="20"/>
      <c r="G23" s="20"/>
      <c r="H23" s="20"/>
    </row>
    <row r="24" spans="1:11" s="21" customFormat="1" ht="14.25">
      <c r="A24" s="20" t="s">
        <v>33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34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35</v>
      </c>
      <c r="B26" s="20"/>
      <c r="C26" s="20"/>
      <c r="D26" s="20"/>
      <c r="E26" s="20"/>
      <c r="F26" s="20"/>
      <c r="G26" s="20"/>
      <c r="H26" s="20"/>
    </row>
    <row r="27" spans="1:11" ht="6" customHeight="1">
      <c r="A27" s="21"/>
    </row>
    <row r="28" spans="1:11" ht="21.75" customHeight="1">
      <c r="A28" s="22" t="s">
        <v>7</v>
      </c>
      <c r="B28" s="23"/>
      <c r="C28" s="23"/>
      <c r="D28" s="23"/>
      <c r="E28" s="23"/>
      <c r="F28" s="23"/>
      <c r="G28" s="23"/>
      <c r="H28" s="24" t="s">
        <v>32</v>
      </c>
    </row>
    <row r="29" spans="1:11" ht="19.5">
      <c r="A29" s="25" t="s">
        <v>8</v>
      </c>
    </row>
    <row r="30" spans="1:11" ht="21.75" customHeight="1">
      <c r="A30" s="5" t="s">
        <v>31</v>
      </c>
    </row>
    <row r="31" spans="1:11" ht="20.25" customHeight="1">
      <c r="A31" s="21" t="s">
        <v>29</v>
      </c>
      <c r="B31" s="21"/>
      <c r="C31" s="21"/>
      <c r="D31" s="21"/>
      <c r="E31" s="21" t="s">
        <v>20</v>
      </c>
      <c r="H31" s="21"/>
    </row>
    <row r="32" spans="1:11" ht="6.75" customHeight="1">
      <c r="A32" s="26"/>
      <c r="B32" s="26"/>
      <c r="C32" s="26"/>
      <c r="D32" s="26"/>
      <c r="E32" s="26"/>
      <c r="F32" s="26"/>
      <c r="G32" s="26"/>
      <c r="H32" s="26"/>
    </row>
    <row r="33" spans="1:8" ht="27" customHeight="1">
      <c r="A33" s="136" t="s">
        <v>19</v>
      </c>
      <c r="B33" s="136"/>
      <c r="H33" s="24" t="s">
        <v>32</v>
      </c>
    </row>
    <row r="34" spans="1:8" ht="18.75" customHeight="1">
      <c r="A34" s="115" t="s">
        <v>21</v>
      </c>
      <c r="B34" s="115"/>
      <c r="C34" s="115"/>
      <c r="D34" s="115"/>
      <c r="E34" s="115"/>
      <c r="F34" s="115"/>
      <c r="G34" s="115"/>
    </row>
    <row r="35" spans="1:8" ht="18.75" customHeight="1">
      <c r="A35" s="115"/>
      <c r="B35" s="115"/>
      <c r="C35" s="115"/>
      <c r="D35" s="115"/>
      <c r="E35" s="115"/>
      <c r="F35" s="115"/>
      <c r="G35" s="115"/>
    </row>
  </sheetData>
  <dataConsolidate/>
  <mergeCells count="41">
    <mergeCell ref="A2:H2"/>
    <mergeCell ref="A3:C3"/>
    <mergeCell ref="B4:D4"/>
    <mergeCell ref="G4:H4"/>
    <mergeCell ref="A5:A6"/>
    <mergeCell ref="C5:H5"/>
    <mergeCell ref="C6:H6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A33:B33"/>
    <mergeCell ref="A34:G35"/>
    <mergeCell ref="B19:H19"/>
    <mergeCell ref="G14:H15"/>
    <mergeCell ref="B20:H20"/>
    <mergeCell ref="A21:A22"/>
    <mergeCell ref="B22:H22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</mergeCells>
  <phoneticPr fontId="3"/>
  <conditionalFormatting sqref="B12:H13 B14:G14 B15:F15 B16:H18">
    <cfRule type="notContainsBlanks" dxfId="2" priority="4" stopIfTrue="1">
      <formula>LEN(TRIM(B12))&gt;0</formula>
    </cfRule>
  </conditionalFormatting>
  <conditionalFormatting sqref="B20:H20">
    <cfRule type="notContainsBlanks" dxfId="1" priority="3" stopIfTrue="1">
      <formula>LEN(TRIM(B20))&gt;0</formula>
    </cfRule>
  </conditionalFormatting>
  <conditionalFormatting sqref="H1 B4:D4 G4:H4 C5:H7 D8 G8:H8 B10:D10 F10 B11:C11 E11:F11 H11 B14:D15 E17:F17 B22:H22">
    <cfRule type="notContainsBlanks" dxfId="0" priority="6" stopIfTrue="1">
      <formula>LEN(TRIM(B1))&gt;0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1" yWindow="808" count="2">
        <x14:dataValidation type="list" allowBlank="1" showInputMessage="1" showErrorMessage="1" prompt="プルダウンより_x000a_お弁当種類をお選びください" xr:uid="{96830127-5543-4CBB-BD69-7197002E4FAD}">
          <x14:formula1>
            <xm:f>新メニュー!$B$309:$B$313</xm:f>
          </x14:formula1>
          <xm:sqref>B14:D15</xm:sqref>
        </x14:dataValidation>
        <x14:dataValidation type="list" allowBlank="1" showInputMessage="1" showErrorMessage="1" prompt="プルダウンよりお選び下さい" xr:uid="{13BB324F-356D-4753-B659-2F4C2875873C}">
          <x14:formula1>
            <xm:f>新メニュー!$B$314</xm:f>
          </x14:formula1>
          <xm:sqref>B17:D17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8e6c5c3595bd6f904eb54656a7a67bf4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d21604f7a195016f05abbb8c4dfe6f3f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B11EC-EE81-4595-8EF1-DEF09656D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customXml/itemProps3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26</vt:i4>
      </vt:variant>
    </vt:vector>
  </HeadingPairs>
  <TitlesOfParts>
    <vt:vector size="37" baseType="lpstr">
      <vt:lpstr>配達範囲（ルール）</vt:lpstr>
      <vt:lpstr>【注文書】東海軒静岡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【注文書】掛川グランド</vt:lpstr>
      <vt:lpstr>新メニュー</vt:lpstr>
      <vt:lpstr>飲み物</vt:lpstr>
      <vt:lpstr>【注文書】掛川グランド!Print_Area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青山善昭</cp:lastModifiedBy>
  <cp:lastPrinted>2026-04-06T00:49:49Z</cp:lastPrinted>
  <dcterms:created xsi:type="dcterms:W3CDTF">2002-06-13T05:39:11Z</dcterms:created>
  <dcterms:modified xsi:type="dcterms:W3CDTF">2026-04-06T01:42:01Z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