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お弁当\"/>
    </mc:Choice>
  </mc:AlternateContent>
  <xr:revisionPtr revIDLastSave="0" documentId="13_ncr:1_{F6ECBF81-D91D-4024-A3DF-246617A7022A}" xr6:coauthVersionLast="47" xr6:coauthVersionMax="47" xr10:uidLastSave="{00000000-0000-0000-0000-000000000000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'【注文書】天神屋（西部）'!$A$5:$H$26</definedName>
    <definedName name="_xlnm._FilterDatabase" localSheetId="4" hidden="1">'【注文書】天神屋（中部）'!$A$5:$H$27</definedName>
    <definedName name="_xlnm._FilterDatabase" localSheetId="6" hidden="1">'【注文書】天神屋（東部）'!$A$5:$H$27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'【注文書】天神屋（西部）'!$A$1:$H$35</definedName>
    <definedName name="_xlnm.Print_Area" localSheetId="4">'【注文書】天神屋（中部）'!$A$1:$H$36</definedName>
    <definedName name="_xlnm.Print_Area" localSheetId="6">'【注文書】天神屋（東部）'!$A$1:$H$36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新メニュー!$A$61:$C$91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2" l="1"/>
  <c r="E17" i="21"/>
  <c r="E14" i="26"/>
  <c r="H20" i="1"/>
  <c r="I20" i="1"/>
  <c r="H19" i="19"/>
  <c r="E17" i="19"/>
  <c r="E14" i="19"/>
  <c r="E18" i="22"/>
  <c r="E15" i="7"/>
  <c r="E17" i="26"/>
  <c r="H19" i="26"/>
  <c r="E4" i="26"/>
  <c r="I5" i="7" l="1"/>
  <c r="E14" i="21"/>
  <c r="E17" i="20"/>
  <c r="E14" i="20"/>
  <c r="E17" i="24"/>
  <c r="E14" i="24"/>
  <c r="H19" i="20"/>
  <c r="H19" i="24"/>
  <c r="E4" i="24"/>
  <c r="H19" i="21"/>
  <c r="H20" i="22"/>
  <c r="E18" i="7" l="1"/>
  <c r="H20" i="7"/>
  <c r="I22" i="1"/>
  <c r="I22" i="15"/>
  <c r="H20" i="15"/>
  <c r="E18" i="15"/>
  <c r="E15" i="15"/>
  <c r="E18" i="1"/>
  <c r="E15" i="1"/>
  <c r="I5" i="1" l="1"/>
  <c r="E4" i="1"/>
  <c r="E4" i="22"/>
  <c r="E4" i="21"/>
  <c r="E4" i="20"/>
  <c r="E4" i="19"/>
  <c r="E4" i="15" l="1"/>
  <c r="E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B8D39888-C373-4D51-8C4A-1A4D6370995E}">
      <text>
        <r>
          <rPr>
            <b/>
            <sz val="14"/>
            <color indexed="81"/>
            <rFont val="Meiryo UI"/>
            <family val="3"/>
            <charset val="128"/>
          </rPr>
          <t>静岡市～菊川市　配達時間　9:00~16:00</t>
        </r>
      </text>
    </comment>
    <comment ref="G14" authorId="0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FC387AAA-787C-43B9-8172-DD12A4F89034}">
      <text>
        <r>
          <rPr>
            <b/>
            <sz val="14"/>
            <color indexed="81"/>
            <rFont val="Meiryo UI"/>
            <family val="3"/>
            <charset val="128"/>
          </rPr>
          <t>掛川市～湖西市　配達時間  9:00~13:00</t>
        </r>
      </text>
    </comment>
    <comment ref="G14" authorId="0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E5912825-48E5-47BE-BDC7-1D69ECD91C9B}">
      <text>
        <r>
          <rPr>
            <b/>
            <sz val="14"/>
            <color indexed="81"/>
            <rFont val="Meiryo UI"/>
            <family val="3"/>
            <charset val="128"/>
          </rPr>
          <t>富士市～伊豆の国市　配達時間  9:00~16:00</t>
        </r>
      </text>
    </comment>
    <comment ref="G14" authorId="0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<sst xmlns="http://schemas.openxmlformats.org/spreadsheetml/2006/main" count="1447" uniqueCount="522">
  <si>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</si>
  <si>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</si>
  <si>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</si>
  <si>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</si>
  <si>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</si>
  <si>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</si>
  <si>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</si>
  <si>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</si>
  <si>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</si>
  <si>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</si>
  <si>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</si>
  <si>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</si>
  <si>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</si>
  <si>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</si>
  <si>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</si>
  <si>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</si>
  <si>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</si>
  <si>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</si>
  <si>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</si>
  <si>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</si>
  <si>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</si>
  <si>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</si>
  <si>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</si>
  <si>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</si>
  <si>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</si>
  <si>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</si>
  <si>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</si>
  <si>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</si>
  <si>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</si>
  <si>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</si>
  <si>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</si>
  <si>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</si>
  <si>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</si>
  <si>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</si>
  <si>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</si>
  <si>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</si>
  <si>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</si>
  <si>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</si>
  <si>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</si>
  <si>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</si>
  <si>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</si>
  <si>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</si>
  <si>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</si>
  <si>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</si>
  <si>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</si>
  <si>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</si>
  <si>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</si>
  <si>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</si>
  <si>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２時間程度の時間の幅で入力をお願いします</t>
    <rPh sb="1" eb="3">
      <t>ジカン</t>
    </rPh>
    <rPh sb="3" eb="5">
      <t>テイド</t>
    </rPh>
    <rPh sb="6" eb="8">
      <t>ジカン</t>
    </rPh>
    <rPh sb="9" eb="10">
      <t>ハバ</t>
    </rPh>
    <rPh sb="11" eb="13">
      <t>ニュウリョク</t>
    </rPh>
    <rPh sb="15" eb="16">
      <t>ネガ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</si>
  <si>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</si>
  <si>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</si>
  <si>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</si>
  <si>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</si>
  <si>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</si>
  <si>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</si>
  <si>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</si>
  <si>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</si>
  <si>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</si>
  <si>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</si>
  <si>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</si>
  <si>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</si>
  <si>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</si>
  <si>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</si>
  <si>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</si>
  <si>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</si>
  <si>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</si>
  <si>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</si>
  <si>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</si>
  <si>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</si>
  <si>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</si>
  <si>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行楽弁当</t>
    <phoneticPr fontId="3"/>
  </si>
  <si>
    <t>おふくろ弁当</t>
    <phoneticPr fontId="3"/>
  </si>
  <si>
    <t>もみじ弁当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</si>
  <si>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</si>
  <si>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</si>
  <si>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</si>
  <si>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</si>
  <si>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</si>
  <si>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</si>
  <si>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</si>
  <si>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</si>
  <si>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茶飯弁当</t>
    <phoneticPr fontId="3"/>
  </si>
  <si>
    <t>富士の味覚</t>
    <phoneticPr fontId="3"/>
  </si>
  <si>
    <t>茶むすめ</t>
    <phoneticPr fontId="3"/>
  </si>
  <si>
    <t>あかね</t>
    <phoneticPr fontId="3"/>
  </si>
  <si>
    <t>あやめ</t>
    <phoneticPr fontId="3"/>
  </si>
  <si>
    <t>千扇弁当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</si>
  <si>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</si>
  <si>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</si>
  <si>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</si>
  <si>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</si>
  <si>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</si>
  <si>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</si>
  <si>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</si>
  <si>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</si>
  <si>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</si>
  <si>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</si>
  <si>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四季弁当・和風</t>
    <rPh sb="0" eb="2">
      <t>シキ</t>
    </rPh>
    <rPh sb="2" eb="4">
      <t>ベントウ</t>
    </rPh>
    <rPh sb="5" eb="7">
      <t>ワフウ</t>
    </rPh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</si>
  <si>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</si>
  <si>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</si>
  <si>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</si>
  <si>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</si>
  <si>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</si>
  <si>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</si>
  <si>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</si>
  <si>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</si>
  <si>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</si>
  <si>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</si>
  <si>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</si>
  <si>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</si>
  <si>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</si>
  <si>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</si>
  <si>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</si>
  <si>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</si>
  <si>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</si>
  <si>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</si>
  <si>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</si>
  <si>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</si>
  <si>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</si>
  <si>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</si>
  <si>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</si>
  <si>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</si>
  <si>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</si>
  <si>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</si>
  <si>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</si>
  <si>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</si>
  <si>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</si>
  <si>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おにぎり弁当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</si>
  <si>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</si>
  <si>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</si>
  <si>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</si>
  <si>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</si>
  <si>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</si>
  <si>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</si>
  <si>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</si>
  <si>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</si>
  <si>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</si>
  <si>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</si>
  <si>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</si>
  <si>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</si>
  <si>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</si>
  <si>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</si>
  <si>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</si>
  <si>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</si>
  <si>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</si>
  <si>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</si>
  <si>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</si>
  <si>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</si>
  <si>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</si>
  <si>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</si>
  <si>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福天神弁当</t>
    <rPh sb="0" eb="1">
      <t>フク</t>
    </rPh>
    <rPh sb="1" eb="3">
      <t>テンジン</t>
    </rPh>
    <rPh sb="3" eb="5">
      <t>ベントウ</t>
    </rPh>
    <phoneticPr fontId="22"/>
  </si>
  <si>
    <t>華ちらし膳</t>
    <rPh sb="0" eb="1">
      <t>ハナ</t>
    </rPh>
    <rPh sb="4" eb="5">
      <t>ゼン</t>
    </rPh>
    <phoneticPr fontId="22"/>
  </si>
  <si>
    <t>蓬莱弁当</t>
    <rPh sb="0" eb="2">
      <t>ホウライ</t>
    </rPh>
    <rPh sb="2" eb="4">
      <t>ベントウ</t>
    </rPh>
    <phoneticPr fontId="22"/>
  </si>
  <si>
    <t>お肉不使用まごわやさしい</t>
    <rPh sb="1" eb="2">
      <t>ニク</t>
    </rPh>
    <rPh sb="2" eb="5">
      <t>フシヨウ</t>
    </rPh>
    <phoneticPr fontId="22"/>
  </si>
  <si>
    <t>うなぎの味わい弁当</t>
    <rPh sb="4" eb="5">
      <t>アジ</t>
    </rPh>
    <rPh sb="7" eb="9">
      <t>ベントウ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</si>
  <si>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</si>
  <si>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</si>
  <si>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</si>
  <si>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</si>
  <si>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</si>
  <si>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</si>
  <si>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</si>
  <si>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</si>
  <si>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</si>
  <si>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</si>
  <si>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</si>
  <si>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</si>
  <si>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</si>
  <si>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</si>
  <si>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</si>
  <si>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</si>
  <si>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</si>
  <si>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</si>
  <si>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</si>
  <si>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</si>
  <si>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</si>
  <si>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</si>
  <si>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</si>
  <si>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</si>
  <si>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</si>
  <si>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</si>
  <si>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</si>
  <si>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</si>
  <si>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</si>
  <si>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9:00～16:00</t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</si>
  <si>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</si>
  <si>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</si>
  <si>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</si>
  <si>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前日11:00迄</t>
    <rPh sb="0" eb="2">
      <t>ゼンジツ</t>
    </rPh>
    <rPh sb="7" eb="8">
      <t>マデ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</si>
  <si>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</si>
  <si>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</si>
  <si>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9:00～13:00</t>
    <phoneticPr fontId="22"/>
  </si>
  <si>
    <t>×</t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</si>
  <si>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</si>
  <si>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</si>
  <si>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</si>
  <si>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</si>
  <si>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</si>
  <si>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</si>
  <si>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</si>
  <si>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</si>
  <si>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</si>
  <si>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</si>
  <si>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</si>
  <si>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前日15:00迄</t>
    <rPh sb="0" eb="2">
      <t>ゼンジツ</t>
    </rPh>
    <rPh sb="7" eb="8">
      <t>マデ</t>
    </rPh>
    <phoneticPr fontId="22"/>
  </si>
  <si>
    <t>前日17:00迄</t>
    <rPh sb="0" eb="2">
      <t>ゼンジツ</t>
    </rPh>
    <rPh sb="7" eb="8">
      <t>マデ</t>
    </rPh>
    <phoneticPr fontId="22"/>
  </si>
  <si>
    <t>〇
2万円未満2000円</t>
    <rPh sb="3" eb="4">
      <t>マン</t>
    </rPh>
    <rPh sb="4" eb="7">
      <t>エンミマン</t>
    </rPh>
    <rPh sb="11" eb="12">
      <t>エン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</si>
  <si>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</si>
  <si>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</si>
  <si>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</si>
  <si>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</si>
  <si>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</si>
  <si>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</si>
  <si>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</si>
  <si>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</si>
  <si>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</si>
  <si>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</si>
  <si>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</si>
  <si>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</si>
  <si>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</si>
  <si>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</si>
  <si>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</si>
  <si>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</si>
  <si>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</si>
  <si>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</si>
  <si>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</si>
  <si>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</si>
  <si>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</si>
  <si>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</si>
  <si>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</si>
  <si>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〇
550円
（静岡市内のみ対応可）</t>
    <rPh sb="5" eb="6">
      <t>エン</t>
    </rPh>
    <rPh sb="8" eb="12">
      <t>シズオカシナイ</t>
    </rPh>
    <rPh sb="14" eb="17">
      <t>タイオウカ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</si>
  <si>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</si>
  <si>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〇　　550円
（島田市中心部、旧金谷町で
10,000以上の場合無料）</t>
    <rPh sb="6" eb="7">
      <t>エン</t>
    </rPh>
    <rPh sb="9" eb="12">
      <t>シマダシ</t>
    </rPh>
    <rPh sb="12" eb="15">
      <t>チュウシンブ</t>
    </rPh>
    <rPh sb="16" eb="20">
      <t>キュウカナヤチョウ</t>
    </rPh>
    <rPh sb="28" eb="30">
      <t>イジョウ</t>
    </rPh>
    <rPh sb="31" eb="33">
      <t>バアイ</t>
    </rPh>
    <rPh sb="33" eb="35">
      <t>ムリョウ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</si>
  <si>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</si>
  <si>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r>
      <t xml:space="preserve">〇
1100円
</t>
    </r>
    <r>
      <rPr>
        <sz val="9"/>
        <color theme="1"/>
        <rFont val="Meiryo UI"/>
        <family val="3"/>
        <charset val="128"/>
      </rPr>
      <t>回収時間13時～17時</t>
    </r>
    <rPh sb="6" eb="7">
      <t>エン</t>
    </rPh>
    <rPh sb="8" eb="12">
      <t>カイシュウジカン</t>
    </rPh>
    <rPh sb="14" eb="15">
      <t>ジ</t>
    </rPh>
    <rPh sb="18" eb="19">
      <t>ジ</t>
    </rPh>
    <phoneticPr fontId="22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</si>
  <si>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前日50％当日100％</t>
    </r>
    <rPh sb="1" eb="3">
      <t>カマエ</t>
    </rPh>
    <rPh sb="5" eb="7">
      <t>ムリョウ</t>
    </rPh>
    <rPh sb="13" eb="14">
      <t>リョウ</t>
    </rPh>
    <rPh sb="15" eb="17">
      <t>ゼンジツ</t>
    </rPh>
    <rPh sb="20" eb="22">
      <t>トウジツ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</si>
  <si>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</si>
  <si>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</si>
  <si>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唐揚げ弁当</t>
    <rPh sb="0" eb="2">
      <t>カラア</t>
    </rPh>
    <rPh sb="3" eb="5">
      <t>ベントウ</t>
    </rPh>
    <phoneticPr fontId="3"/>
  </si>
  <si>
    <t>洋風弁当ひまわり</t>
    <rPh sb="0" eb="2">
      <t>ヨウフウ</t>
    </rPh>
    <rPh sb="2" eb="4">
      <t>ベントウ</t>
    </rPh>
    <phoneticPr fontId="3"/>
  </si>
  <si>
    <t>プレミアムハンバーグ弁当</t>
    <rPh sb="10" eb="12">
      <t>ベントウ</t>
    </rPh>
    <phoneticPr fontId="3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</si>
  <si>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</si>
  <si>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</si>
  <si>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</si>
  <si>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</si>
  <si>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</si>
  <si>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</si>
  <si>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</si>
  <si>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</si>
  <si>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</si>
  <si>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</si>
  <si>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</si>
  <si>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</si>
  <si>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</si>
  <si>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</si>
  <si>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</si>
  <si>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幕の内弁当　　MP-50</t>
    <rPh sb="0" eb="1">
      <t>マク</t>
    </rPh>
    <rPh sb="2" eb="3">
      <t>ウチ</t>
    </rPh>
    <rPh sb="3" eb="5">
      <t>ベントウ</t>
    </rPh>
    <phoneticPr fontId="3"/>
  </si>
  <si>
    <t>幕の内弁当  MP-60</t>
    <rPh sb="0" eb="1">
      <t>マク</t>
    </rPh>
    <rPh sb="2" eb="5">
      <t>ウチベントウ</t>
    </rPh>
    <phoneticPr fontId="3"/>
  </si>
  <si>
    <t>和風弁当たんぽぽ</t>
    <rPh sb="0" eb="4">
      <t>ワフウベントウ</t>
    </rPh>
    <phoneticPr fontId="3"/>
  </si>
  <si>
    <t>季節弁当『花めぐり』</t>
    <rPh sb="0" eb="4">
      <t>キセツベントウ</t>
    </rPh>
    <rPh sb="5" eb="6">
      <t>ハナ</t>
    </rPh>
    <phoneticPr fontId="3"/>
  </si>
  <si>
    <t>『しずおか物語』</t>
    <rPh sb="5" eb="7">
      <t>モノガタリ</t>
    </rPh>
    <phoneticPr fontId="3"/>
  </si>
  <si>
    <t>季節弁当『味ごよみ』</t>
    <rPh sb="0" eb="4">
      <t>キセツベントウ</t>
    </rPh>
    <rPh sb="5" eb="6">
      <t>アジ</t>
    </rPh>
    <phoneticPr fontId="3"/>
  </si>
  <si>
    <t>季節弁当『駿河御膳』</t>
    <rPh sb="0" eb="4">
      <t>キセツベントウ</t>
    </rPh>
    <rPh sb="5" eb="7">
      <t>スルガ</t>
    </rPh>
    <rPh sb="7" eb="9">
      <t>ゴゼン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</si>
  <si>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</si>
  <si>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海鮮散らし重</t>
    <rPh sb="0" eb="2">
      <t>カイセン</t>
    </rPh>
    <rPh sb="2" eb="3">
      <t>チ</t>
    </rPh>
    <rPh sb="5" eb="6">
      <t>ジュウ</t>
    </rPh>
    <phoneticPr fontId="3"/>
  </si>
  <si>
    <t>すき焼き鰻重</t>
    <rPh sb="2" eb="3">
      <t>ヤ</t>
    </rPh>
    <rPh sb="4" eb="6">
      <t>ウナジュウ</t>
    </rPh>
    <phoneticPr fontId="3"/>
  </si>
  <si>
    <t>ペット緑茶（500ml）</t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</si>
  <si>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</si>
  <si>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</si>
  <si>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</si>
  <si>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</si>
  <si>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</si>
  <si>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</si>
  <si>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</si>
  <si>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</si>
  <si>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</si>
  <si>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</si>
  <si>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</si>
  <si>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</si>
  <si>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</si>
  <si>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</si>
  <si>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</si>
  <si>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</si>
  <si>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</si>
  <si>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</si>
  <si>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</si>
  <si>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うなぎの味わい弁当　うなぎを国産に変更</t>
    <rPh sb="14" eb="16">
      <t>コクサン</t>
    </rPh>
    <rPh sb="17" eb="19">
      <t>ヘンコウ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</si>
  <si>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</si>
  <si>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</si>
  <si>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</si>
  <si>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</si>
  <si>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</si>
  <si>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</si>
  <si>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</si>
  <si>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</si>
  <si>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</si>
  <si>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</si>
  <si>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特製おむすび弁当（梅・こんぶ）</t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</si>
  <si>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</si>
  <si>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</si>
  <si>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</si>
  <si>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</si>
  <si>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</si>
  <si>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</si>
  <si>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</si>
  <si>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</si>
  <si>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</si>
  <si>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</si>
  <si>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</si>
  <si>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</si>
  <si>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</si>
  <si>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</si>
  <si>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</si>
  <si>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</si>
  <si>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</si>
  <si>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</si>
  <si>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要（回収料550円）</t>
    <phoneticPr fontId="3"/>
  </si>
  <si>
    <t>要（回収料1,100円）</t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</si>
  <si>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</si>
  <si>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</si>
  <si>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</si>
  <si>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</si>
  <si>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</si>
  <si>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</si>
  <si>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</si>
  <si>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</si>
  <si>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</si>
  <si>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</si>
  <si>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</si>
  <si>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</si>
  <si>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</si>
  <si>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</si>
  <si>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</si>
  <si>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</si>
  <si>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</si>
  <si>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</si>
  <si>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</si>
  <si>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</si>
  <si>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</si>
  <si>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</si>
  <si>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</si>
  <si>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</si>
  <si>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</si>
  <si>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</si>
  <si>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</si>
  <si>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</si>
  <si>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</si>
  <si>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</si>
  <si>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</si>
  <si>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</si>
  <si>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</si>
  <si>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</si>
  <si>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</si>
  <si>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</si>
  <si>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</si>
  <si>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</si>
  <si>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</si>
  <si>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</si>
  <si>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</si>
  <si>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</si>
  <si>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</si>
  <si>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</si>
  <si>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</si>
  <si>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</si>
  <si>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</si>
  <si>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</si>
  <si>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</si>
  <si>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</si>
  <si>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</si>
  <si>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</si>
  <si>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</si>
  <si>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</si>
  <si>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</si>
  <si>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</si>
  <si>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</si>
  <si>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</si>
  <si>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</si>
  <si>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</si>
  <si>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</si>
  <si>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</si>
  <si>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</si>
  <si>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1,100円</t>
    <rPh sb="5" eb="6">
      <t>エン</t>
    </rPh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</si>
  <si>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</si>
  <si>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</si>
  <si>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</si>
  <si>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</si>
  <si>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</si>
  <si>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プルダウンより「要」「否」をお選び下さい。
（島田市中心部、旧金谷町で10,000円以上の場合無料）</t>
    <rPh sb="8" eb="9">
      <t>ヨウ</t>
    </rPh>
    <rPh sb="11" eb="12">
      <t>イナ</t>
    </rPh>
    <rPh sb="15" eb="16">
      <t>エラ</t>
    </rPh>
    <rPh sb="17" eb="18">
      <t>クダ</t>
    </rPh>
    <rPh sb="23" eb="26">
      <t>シマダシ</t>
    </rPh>
    <rPh sb="26" eb="29">
      <t>チュウシンブ</t>
    </rPh>
    <rPh sb="30" eb="31">
      <t>キュウ</t>
    </rPh>
    <rPh sb="31" eb="34">
      <t>カナヤチョウ</t>
    </rPh>
    <rPh sb="41" eb="42">
      <t>エン</t>
    </rPh>
    <rPh sb="42" eb="44">
      <t>イジョウ</t>
    </rPh>
    <rPh sb="45" eb="47">
      <t>バアイ</t>
    </rPh>
    <rPh sb="47" eb="49">
      <t>ムリョウ</t>
    </rPh>
    <phoneticPr fontId="3"/>
  </si>
  <si>
    <t>容器回収　当日14：00～17：00（時間指定は出来ません）20,000円未満のご注文は回収料が2,000円となります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</si>
  <si>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翌日09：00～12：00（時間指定は出来ません）20,000円未満のご注文は回収料が2,000円となります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</si>
  <si>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花車御膳【海鮮散らし】</t>
    <rPh sb="0" eb="2">
      <t>ハナグルマ</t>
    </rPh>
    <rPh sb="2" eb="4">
      <t>ゴゼン</t>
    </rPh>
    <rPh sb="5" eb="7">
      <t>カイセン</t>
    </rPh>
    <rPh sb="7" eb="8">
      <t>チ</t>
    </rPh>
    <phoneticPr fontId="3"/>
  </si>
  <si>
    <t>花車御膳【鰻】</t>
    <rPh sb="0" eb="2">
      <t>ハナグルマ</t>
    </rPh>
    <rPh sb="2" eb="4">
      <t>ゴゼン</t>
    </rPh>
    <rPh sb="5" eb="6">
      <t>ウナギ</t>
    </rPh>
    <phoneticPr fontId="3"/>
  </si>
  <si>
    <t>花車御膳【和牛ステーキ】</t>
    <rPh sb="0" eb="4">
      <t>ハナグルマゴゼン</t>
    </rPh>
    <rPh sb="5" eb="7">
      <t>ワギュウ</t>
    </rPh>
    <phoneticPr fontId="3"/>
  </si>
  <si>
    <t>花車御膳【彩御飯】</t>
    <rPh sb="0" eb="4">
      <t>ハナグルマゴゼン</t>
    </rPh>
    <rPh sb="5" eb="6">
      <t>アヤ</t>
    </rPh>
    <rPh sb="6" eb="8">
      <t>ゴハン</t>
    </rPh>
    <phoneticPr fontId="3"/>
  </si>
  <si>
    <t>菜乃花【なのか】</t>
    <rPh sb="0" eb="1">
      <t>ナ</t>
    </rPh>
    <rPh sb="1" eb="2">
      <t>ノ</t>
    </rPh>
    <rPh sb="2" eb="3">
      <t>ハナ</t>
    </rPh>
    <phoneticPr fontId="3"/>
  </si>
  <si>
    <t>紅音【あかね】</t>
    <rPh sb="0" eb="1">
      <t>ベニ</t>
    </rPh>
    <rPh sb="1" eb="2">
      <t>オト</t>
    </rPh>
    <phoneticPr fontId="3"/>
  </si>
  <si>
    <t>鶏唐揚げあんかけ重</t>
    <rPh sb="0" eb="1">
      <t>トリ</t>
    </rPh>
    <rPh sb="1" eb="3">
      <t>カラア</t>
    </rPh>
    <rPh sb="8" eb="9">
      <t>ジュウ</t>
    </rPh>
    <phoneticPr fontId="3"/>
  </si>
  <si>
    <t>特製弁当</t>
    <rPh sb="0" eb="2">
      <t>トクセイ</t>
    </rPh>
    <rPh sb="2" eb="4">
      <t>ベントウ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</si>
  <si>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</si>
  <si>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</si>
  <si>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</si>
  <si>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</si>
  <si>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</si>
  <si>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</si>
  <si>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</si>
  <si>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</si>
  <si>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</si>
  <si>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</si>
  <si>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</si>
  <si>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</si>
  <si>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</si>
  <si>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</si>
  <si>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</si>
  <si>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</si>
  <si>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</si>
  <si>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</si>
  <si>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</si>
  <si>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</si>
  <si>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チキンカツ弁当</t>
    <rPh sb="5" eb="7">
      <t>ベントウ</t>
    </rPh>
    <phoneticPr fontId="22"/>
  </si>
  <si>
    <t>デミハンバーグ弁当</t>
    <rPh sb="7" eb="9">
      <t>ベントウ</t>
    </rPh>
    <phoneticPr fontId="22"/>
  </si>
  <si>
    <t>鶏チリ中華弁当</t>
    <rPh sb="0" eb="1">
      <t>トリ</t>
    </rPh>
    <rPh sb="3" eb="5">
      <t>チュウカ</t>
    </rPh>
    <rPh sb="5" eb="7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</si>
  <si>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</si>
  <si>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寿司弁当</t>
    <rPh sb="0" eb="2">
      <t>スシ</t>
    </rPh>
    <rPh sb="2" eb="4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</si>
  <si>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</si>
  <si>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</si>
  <si>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</si>
  <si>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</si>
  <si>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ペットボトルお茶350ml(温・冷)選択可</t>
    <rPh sb="14" eb="15">
      <t>オン</t>
    </rPh>
    <rPh sb="16" eb="17">
      <t>レイ</t>
    </rPh>
    <rPh sb="18" eb="20">
      <t>センタク</t>
    </rPh>
    <rPh sb="20" eb="21">
      <t>カ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</si>
  <si>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</si>
  <si>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</si>
  <si>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</si>
  <si>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</si>
  <si>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</si>
  <si>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</si>
  <si>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</si>
  <si>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</si>
  <si>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</si>
  <si>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</si>
  <si>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</si>
  <si>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</si>
  <si>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</si>
  <si>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</si>
  <si>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</si>
  <si>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</si>
  <si>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</si>
  <si>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</si>
  <si>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</si>
  <si>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</si>
  <si>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</si>
  <si>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</si>
  <si>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</si>
  <si>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</si>
  <si>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</si>
  <si>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</si>
  <si>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</si>
  <si>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浜名湖うなぎまぶし御膳</t>
    <rPh sb="0" eb="3">
      <t>ハマナコ</t>
    </rPh>
    <rPh sb="9" eb="11">
      <t>ゴゼン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</si>
  <si>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</si>
  <si>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</si>
  <si>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</si>
  <si>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</si>
  <si>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</si>
  <si>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</si>
  <si>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</si>
  <si>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</si>
  <si>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</si>
  <si>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</si>
  <si>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</si>
  <si>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</si>
  <si>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</si>
  <si>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</si>
  <si>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</si>
  <si>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</si>
  <si>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</si>
  <si>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</si>
  <si>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</si>
  <si>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</si>
  <si>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</si>
  <si>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</si>
  <si>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</si>
  <si>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</si>
  <si>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</si>
  <si>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</si>
  <si>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</si>
  <si>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</si>
  <si>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</si>
  <si>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</si>
  <si>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</si>
  <si>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</si>
  <si>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</si>
  <si>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</si>
  <si>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</si>
  <si>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</si>
  <si>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</si>
  <si>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</si>
  <si>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</si>
  <si>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</si>
  <si>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</si>
  <si>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</si>
  <si>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</si>
  <si>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</si>
  <si>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</si>
  <si>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</si>
  <si>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</si>
  <si>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</si>
  <si>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</si>
  <si>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ヘルシー幕の内弁当</t>
    <rPh sb="4" eb="5">
      <t>マク</t>
    </rPh>
    <rPh sb="6" eb="7">
      <t>ウチ</t>
    </rPh>
    <rPh sb="7" eb="9">
      <t>ベントウ</t>
    </rPh>
    <phoneticPr fontId="3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</si>
  <si>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</si>
  <si>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彩りそぼろ二段重</t>
    <rPh sb="0" eb="1">
      <t>イロド</t>
    </rPh>
    <rPh sb="5" eb="7">
      <t>ニダン</t>
    </rPh>
    <rPh sb="7" eb="8">
      <t>ジュウ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</si>
  <si>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</si>
  <si>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</si>
  <si>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</si>
  <si>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</si>
  <si>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
</t>
    </r>
    <r>
      <rPr>
        <sz val="9"/>
        <color theme="1"/>
        <rFont val="Meiryo UI"/>
        <family val="3"/>
        <charset val="128"/>
      </rPr>
      <t>※唐揚げ弁当、花車御膳~和牛ステーキ~は、5日前まで</t>
    </r>
    <rPh sb="1" eb="3">
      <t>カマエ</t>
    </rPh>
    <rPh sb="7" eb="9">
      <t>カラア</t>
    </rPh>
    <rPh sb="10" eb="12">
      <t>ベントウ</t>
    </rPh>
    <rPh sb="13" eb="15">
      <t>ハナグルマ</t>
    </rPh>
    <rPh sb="15" eb="17">
      <t>ゴゼン</t>
    </rPh>
    <rPh sb="18" eb="20">
      <t>ワギュウ</t>
    </rPh>
    <rPh sb="28" eb="29">
      <t>ヒ</t>
    </rPh>
    <rPh sb="29" eb="30">
      <t>マエ</t>
    </rPh>
    <phoneticPr fontId="22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</si>
  <si>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</si>
  <si>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</si>
  <si>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</si>
  <si>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〇
3,000円
(30,000円以上無料)</t>
    <rPh sb="7" eb="8">
      <t>エン</t>
    </rPh>
    <rPh sb="16" eb="17">
      <t>エン</t>
    </rPh>
    <rPh sb="17" eb="19">
      <t>イジョウ</t>
    </rPh>
    <rPh sb="19" eb="21">
      <t>ムリョウ</t>
    </rPh>
    <phoneticPr fontId="22"/>
  </si>
  <si>
    <t>〇　　3,000円
一部不可あり
(30,000円以上無料)</t>
    <rPh sb="8" eb="9">
      <t>エン</t>
    </rPh>
    <rPh sb="10" eb="12">
      <t>イチブ</t>
    </rPh>
    <rPh sb="12" eb="14">
      <t>フカ</t>
    </rPh>
    <rPh sb="24" eb="25">
      <t>エン</t>
    </rPh>
    <rPh sb="25" eb="27">
      <t>イジョウ</t>
    </rPh>
    <rPh sb="27" eb="29">
      <t>ムリョウ</t>
    </rPh>
    <phoneticPr fontId="22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</si>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</sst>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3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176" fontId="6" fillId="0" borderId="14" xfId="0" applyNumberFormat="1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10" xfId="0" applyNumberFormat="1" applyFont="1" applyBorder="1" applyAlignment="1" applyProtection="1">
      <alignment horizontal="center" vertical="center"/>
      <protection hidden="1"/>
    </xf>
    <xf numFmtId="176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6" fillId="2" borderId="30" xfId="0" applyFont="1" applyFill="1" applyBorder="1" applyAlignment="1" applyProtection="1">
      <alignment horizontal="center" vertical="center"/>
      <protection locked="0" hidden="1"/>
    </xf>
    <xf numFmtId="0" fontId="6" fillId="2" borderId="31" xfId="0" applyFont="1" applyFill="1" applyBorder="1" applyAlignment="1" applyProtection="1">
      <alignment horizontal="center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17" fillId="2" borderId="24" xfId="0" applyFont="1" applyFill="1" applyBorder="1" applyAlignment="1" applyProtection="1">
      <alignment horizontal="center" vertical="center" shrinkToFit="1"/>
      <protection locked="0" hidden="1"/>
    </xf>
    <xf numFmtId="0" fontId="17" fillId="2" borderId="0" xfId="0" applyFont="1" applyFill="1" applyAlignment="1" applyProtection="1">
      <alignment horizontal="center" vertical="center" shrinkToFit="1"/>
      <protection locked="0" hidden="1"/>
    </xf>
    <xf numFmtId="0" fontId="17" fillId="2" borderId="4" xfId="0" applyFont="1" applyFill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60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28</xdr:row>
      <xdr:rowOff>285750</xdr:rowOff>
    </xdr:from>
    <xdr:to>
      <xdr:col>7</xdr:col>
      <xdr:colOff>1257300</xdr:colOff>
      <xdr:row>30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32</xdr:row>
      <xdr:rowOff>342899</xdr:rowOff>
    </xdr:from>
    <xdr:to>
      <xdr:col>7</xdr:col>
      <xdr:colOff>1295400</xdr:colOff>
      <xdr:row>34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/>
  </sheetViews>
  <sheetFormatPr defaultColWidth="18.75" defaultRowHeight="39.75" customHeight="1"/>
  <cols>
    <col min="1" max="1" width="19.625" style="55" customWidth="1"/>
    <col min="2" max="2" width="23.125" style="47" customWidth="1"/>
    <col min="3" max="3" width="19.75" style="56" customWidth="1"/>
    <col min="4" max="4" width="40.25" style="47" customWidth="1"/>
    <col min="5" max="5" width="17.75" style="47" customWidth="1"/>
    <col min="6" max="6" width="15.5" style="47" customWidth="1"/>
    <col min="7" max="7" width="19.875" style="47" customWidth="1"/>
    <col min="8" max="8" width="23.875" style="47" customWidth="1"/>
    <col min="9" max="9" width="23.75" style="47" customWidth="1"/>
    <col min="10" max="16384" width="18.75" style="47"/>
  </cols>
  <sheetData>
    <row r="1" spans="1:9" s="43" customFormat="1" ht="53.25" customHeight="1">
      <c r="A1" s="41"/>
      <c r="B1" s="41" t="s">
        <v>164</v>
      </c>
      <c r="C1" s="41" t="s">
        <v>165</v>
      </c>
      <c r="D1" s="42" t="s">
        <v>166</v>
      </c>
      <c r="E1" s="42" t="s">
        <v>167</v>
      </c>
      <c r="F1" s="42" t="s">
        <v>168</v>
      </c>
      <c r="G1" s="42" t="s">
        <v>226</v>
      </c>
      <c r="H1" s="42" t="s">
        <v>169</v>
      </c>
      <c r="I1" s="41" t="s">
        <v>170</v>
      </c>
    </row>
    <row r="2" spans="1:9" ht="53.25" customHeight="1">
      <c r="A2" s="57" t="s">
        <v>171</v>
      </c>
      <c r="B2" s="44" t="s">
        <v>172</v>
      </c>
      <c r="C2" s="60" t="s">
        <v>227</v>
      </c>
      <c r="D2" s="58" t="s">
        <v>228</v>
      </c>
      <c r="E2" s="58" t="s">
        <v>174</v>
      </c>
      <c r="F2" s="45" t="s">
        <v>175</v>
      </c>
      <c r="G2" s="58" t="s">
        <v>229</v>
      </c>
      <c r="H2" s="46" t="s">
        <v>175</v>
      </c>
      <c r="I2" s="58" t="s">
        <v>230</v>
      </c>
    </row>
    <row r="3" spans="1:9" ht="53.25" customHeight="1">
      <c r="A3" s="57" t="s">
        <v>176</v>
      </c>
      <c r="B3" s="46" t="s">
        <v>177</v>
      </c>
      <c r="C3" s="45" t="s">
        <v>173</v>
      </c>
      <c r="D3" s="58" t="s">
        <v>231</v>
      </c>
      <c r="E3" s="58" t="s">
        <v>174</v>
      </c>
      <c r="F3" s="45" t="s">
        <v>175</v>
      </c>
      <c r="G3" s="58" t="s">
        <v>229</v>
      </c>
      <c r="H3" s="46" t="s">
        <v>175</v>
      </c>
      <c r="I3" s="58" t="s">
        <v>232</v>
      </c>
    </row>
    <row r="4" spans="1:9" ht="59.25" customHeight="1">
      <c r="A4" s="57" t="s">
        <v>179</v>
      </c>
      <c r="B4" s="46" t="s">
        <v>180</v>
      </c>
      <c r="C4" s="58" t="s">
        <v>504</v>
      </c>
      <c r="D4" s="58" t="s">
        <v>233</v>
      </c>
      <c r="E4" s="58" t="s">
        <v>512</v>
      </c>
      <c r="F4" s="45" t="s">
        <v>175</v>
      </c>
      <c r="G4" s="58" t="s">
        <v>513</v>
      </c>
      <c r="H4" s="58" t="s">
        <v>513</v>
      </c>
      <c r="I4" s="58" t="s">
        <v>234</v>
      </c>
    </row>
    <row r="5" spans="1:9" ht="53.25" customHeight="1">
      <c r="A5" s="57" t="s">
        <v>182</v>
      </c>
      <c r="B5" s="46" t="s">
        <v>183</v>
      </c>
      <c r="C5" s="45" t="s">
        <v>184</v>
      </c>
      <c r="D5" s="88" t="s">
        <v>185</v>
      </c>
      <c r="E5" s="88" t="s">
        <v>181</v>
      </c>
      <c r="F5" s="45" t="s">
        <v>175</v>
      </c>
      <c r="G5" s="58" t="s">
        <v>235</v>
      </c>
      <c r="H5" s="46" t="s">
        <v>175</v>
      </c>
      <c r="I5" s="58" t="s">
        <v>516</v>
      </c>
    </row>
    <row r="6" spans="1:9" ht="53.25" customHeight="1">
      <c r="A6" s="57" t="s">
        <v>186</v>
      </c>
      <c r="B6" s="46" t="s">
        <v>187</v>
      </c>
      <c r="C6" s="45" t="s">
        <v>184</v>
      </c>
      <c r="D6" s="88"/>
      <c r="E6" s="88"/>
      <c r="F6" s="45" t="s">
        <v>175</v>
      </c>
      <c r="G6" s="46" t="s">
        <v>188</v>
      </c>
      <c r="H6" s="46" t="s">
        <v>188</v>
      </c>
      <c r="I6" s="58" t="s">
        <v>517</v>
      </c>
    </row>
    <row r="7" spans="1:9" ht="53.25" customHeight="1">
      <c r="A7" s="57" t="s">
        <v>189</v>
      </c>
      <c r="B7" s="46" t="s">
        <v>190</v>
      </c>
      <c r="C7" s="45" t="s">
        <v>191</v>
      </c>
      <c r="D7" s="88"/>
      <c r="E7" s="88"/>
      <c r="F7" s="45" t="s">
        <v>175</v>
      </c>
      <c r="G7" s="46" t="s">
        <v>175</v>
      </c>
      <c r="H7" s="46" t="s">
        <v>188</v>
      </c>
      <c r="I7" s="46" t="s">
        <v>192</v>
      </c>
    </row>
    <row r="8" spans="1:9" ht="53.25" customHeight="1">
      <c r="A8" s="61" t="s">
        <v>236</v>
      </c>
      <c r="B8" s="46" t="s">
        <v>180</v>
      </c>
      <c r="C8" s="45" t="s">
        <v>193</v>
      </c>
      <c r="D8" s="46" t="s">
        <v>194</v>
      </c>
      <c r="E8" s="46" t="s">
        <v>195</v>
      </c>
      <c r="F8" s="45" t="s">
        <v>175</v>
      </c>
      <c r="G8" s="46" t="s">
        <v>175</v>
      </c>
      <c r="H8" s="46" t="s">
        <v>175</v>
      </c>
      <c r="I8" s="46" t="s">
        <v>178</v>
      </c>
    </row>
    <row r="9" spans="1:9" ht="53.25" customHeight="1">
      <c r="A9" s="57" t="s">
        <v>196</v>
      </c>
      <c r="B9" s="46" t="s">
        <v>190</v>
      </c>
      <c r="C9" s="45" t="s">
        <v>197</v>
      </c>
      <c r="D9" s="58" t="s">
        <v>198</v>
      </c>
      <c r="E9" s="58" t="s">
        <v>174</v>
      </c>
      <c r="F9" s="45" t="s">
        <v>175</v>
      </c>
      <c r="G9" s="46" t="s">
        <v>175</v>
      </c>
      <c r="H9" s="58" t="s">
        <v>199</v>
      </c>
      <c r="I9" s="46" t="s">
        <v>178</v>
      </c>
    </row>
    <row r="10" spans="1:9" ht="53.25" customHeight="1">
      <c r="A10" s="57" t="s">
        <v>200</v>
      </c>
      <c r="B10" s="46" t="s">
        <v>201</v>
      </c>
      <c r="C10" s="58" t="s">
        <v>202</v>
      </c>
      <c r="D10" s="58" t="s">
        <v>203</v>
      </c>
      <c r="E10" s="58" t="s">
        <v>181</v>
      </c>
      <c r="F10" s="45" t="s">
        <v>175</v>
      </c>
      <c r="G10" s="46" t="s">
        <v>204</v>
      </c>
      <c r="H10" s="46" t="s">
        <v>205</v>
      </c>
      <c r="I10" s="58" t="s">
        <v>206</v>
      </c>
    </row>
    <row r="11" spans="1:9" ht="36.75" customHeight="1">
      <c r="A11" s="89" t="s">
        <v>207</v>
      </c>
      <c r="B11" s="90"/>
      <c r="C11" s="90"/>
      <c r="D11" s="90"/>
      <c r="E11" s="90"/>
      <c r="F11" s="90"/>
      <c r="G11" s="90"/>
      <c r="H11" s="90"/>
      <c r="I11" s="90"/>
    </row>
    <row r="12" spans="1:9" ht="36.75" customHeight="1">
      <c r="A12" s="91" t="s">
        <v>208</v>
      </c>
      <c r="B12" s="91"/>
      <c r="C12" s="91"/>
      <c r="D12" s="91"/>
      <c r="E12" s="91"/>
      <c r="F12" s="91"/>
      <c r="G12" s="91"/>
      <c r="H12" s="91"/>
      <c r="I12" s="91"/>
    </row>
    <row r="13" spans="1:9" ht="21.75" customHeight="1">
      <c r="A13" s="92" t="s">
        <v>209</v>
      </c>
      <c r="B13" s="92"/>
      <c r="C13" s="93" t="s">
        <v>210</v>
      </c>
      <c r="D13" s="93"/>
      <c r="E13" s="48" t="s">
        <v>217</v>
      </c>
      <c r="F13" s="49"/>
      <c r="G13" s="49"/>
      <c r="H13" s="50"/>
      <c r="I13" s="51"/>
    </row>
    <row r="14" spans="1:9" ht="21.75" customHeight="1">
      <c r="A14" s="92" t="s">
        <v>212</v>
      </c>
      <c r="B14" s="92"/>
      <c r="C14" s="93" t="s">
        <v>213</v>
      </c>
      <c r="D14" s="93"/>
      <c r="E14" s="48" t="s">
        <v>214</v>
      </c>
      <c r="F14" s="49"/>
      <c r="G14" s="49"/>
      <c r="H14" s="50"/>
      <c r="I14" s="51"/>
    </row>
    <row r="15" spans="1:9" ht="21.75" customHeight="1">
      <c r="A15" s="92" t="s">
        <v>215</v>
      </c>
      <c r="B15" s="92"/>
      <c r="C15" s="93" t="s">
        <v>216</v>
      </c>
      <c r="D15" s="93"/>
      <c r="E15" s="52" t="s">
        <v>514</v>
      </c>
      <c r="F15" s="53"/>
      <c r="G15" s="53"/>
      <c r="H15" s="50"/>
      <c r="I15" s="51"/>
    </row>
    <row r="16" spans="1:9" ht="21.75" customHeight="1">
      <c r="A16" s="92" t="s">
        <v>518</v>
      </c>
      <c r="B16" s="92"/>
      <c r="C16" s="93" t="s">
        <v>218</v>
      </c>
      <c r="D16" s="93"/>
      <c r="E16" s="52" t="s">
        <v>217</v>
      </c>
      <c r="F16" s="53"/>
      <c r="G16" s="53"/>
      <c r="H16" s="50"/>
      <c r="I16" s="51"/>
    </row>
    <row r="17" spans="1:9" ht="21.75" customHeight="1">
      <c r="A17" s="92" t="s">
        <v>237</v>
      </c>
      <c r="B17" s="92"/>
      <c r="C17" s="93" t="s">
        <v>219</v>
      </c>
      <c r="D17" s="93"/>
      <c r="E17" s="52" t="s">
        <v>220</v>
      </c>
      <c r="F17" s="54"/>
      <c r="G17" s="54"/>
      <c r="H17" s="50"/>
      <c r="I17" s="51"/>
    </row>
    <row r="18" spans="1:9" ht="21.75" customHeight="1">
      <c r="A18" s="92" t="s">
        <v>221</v>
      </c>
      <c r="B18" s="92"/>
      <c r="C18" s="93" t="s">
        <v>222</v>
      </c>
      <c r="D18" s="93"/>
      <c r="E18" s="52" t="s">
        <v>211</v>
      </c>
      <c r="F18" s="53"/>
      <c r="G18" s="53"/>
      <c r="H18" s="50"/>
      <c r="I18" s="51"/>
    </row>
    <row r="19" spans="1:9" ht="21.75" customHeight="1">
      <c r="A19" s="92" t="s">
        <v>223</v>
      </c>
      <c r="B19" s="92"/>
      <c r="C19" s="93" t="s">
        <v>224</v>
      </c>
      <c r="D19" s="93"/>
      <c r="E19" s="52" t="s">
        <v>225</v>
      </c>
      <c r="F19" s="53"/>
      <c r="G19" s="53"/>
      <c r="H19" s="50"/>
      <c r="I19" s="51"/>
    </row>
    <row r="20" spans="1:9" ht="23.25" customHeight="1"/>
    <row r="22" spans="1:9" ht="23.25" customHeight="1"/>
  </sheetData>
  <mergeCells count="18">
    <mergeCell ref="A19:B19"/>
    <mergeCell ref="C19:D19"/>
    <mergeCell ref="A16:B16"/>
    <mergeCell ref="C16:D16"/>
    <mergeCell ref="A17:B17"/>
    <mergeCell ref="C17:D17"/>
    <mergeCell ref="A18:B18"/>
    <mergeCell ref="C18:D18"/>
    <mergeCell ref="A14:B14"/>
    <mergeCell ref="C14:D14"/>
    <mergeCell ref="A15:B15"/>
    <mergeCell ref="C15:D15"/>
    <mergeCell ref="D5:D7"/>
    <mergeCell ref="E5:E7"/>
    <mergeCell ref="A11:I11"/>
    <mergeCell ref="A12:I12"/>
    <mergeCell ref="A13:B13"/>
    <mergeCell ref="C13:D13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A20" sqref="A20:A2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G1" s="6" t="s">
        <v>36</v>
      </c>
      <c r="H1" s="7"/>
    </row>
    <row r="2" spans="1:10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10" ht="27" customHeight="1">
      <c r="A3" s="132" t="s">
        <v>26</v>
      </c>
      <c r="B3" s="132"/>
      <c r="C3" s="132"/>
      <c r="H3" s="8" t="s">
        <v>27</v>
      </c>
    </row>
    <row r="4" spans="1:10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10" ht="33" customHeight="1">
      <c r="A5" s="102" t="s">
        <v>2</v>
      </c>
      <c r="B5" s="13" t="s">
        <v>11</v>
      </c>
      <c r="C5" s="110"/>
      <c r="D5" s="110"/>
      <c r="E5" s="110"/>
      <c r="F5" s="110"/>
      <c r="G5" s="110"/>
      <c r="H5" s="111"/>
    </row>
    <row r="6" spans="1:10" ht="27.75" customHeight="1">
      <c r="A6" s="103"/>
      <c r="B6" s="79" t="s">
        <v>6</v>
      </c>
      <c r="C6" s="112"/>
      <c r="D6" s="112"/>
      <c r="E6" s="112"/>
      <c r="F6" s="112"/>
      <c r="G6" s="112"/>
      <c r="H6" s="113"/>
    </row>
    <row r="7" spans="1:10" ht="33.75" customHeight="1">
      <c r="A7" s="102" t="s">
        <v>9</v>
      </c>
      <c r="B7" s="75" t="s">
        <v>0</v>
      </c>
      <c r="C7" s="114"/>
      <c r="D7" s="114"/>
      <c r="E7" s="114"/>
      <c r="F7" s="114"/>
      <c r="G7" s="114"/>
      <c r="H7" s="115"/>
    </row>
    <row r="8" spans="1:10" ht="18.75" customHeight="1">
      <c r="A8" s="118"/>
      <c r="B8" s="106" t="s">
        <v>37</v>
      </c>
      <c r="C8" s="107"/>
      <c r="D8" s="14"/>
      <c r="E8" s="109" t="s">
        <v>38</v>
      </c>
      <c r="F8" s="109"/>
      <c r="G8" s="94"/>
      <c r="H8" s="95"/>
    </row>
    <row r="9" spans="1:10" ht="15.75" customHeight="1">
      <c r="A9" s="118"/>
      <c r="B9" s="116" t="s">
        <v>41</v>
      </c>
      <c r="C9" s="117"/>
      <c r="D9" s="117"/>
      <c r="E9" s="15" t="s">
        <v>39</v>
      </c>
      <c r="F9" s="38"/>
      <c r="G9" s="187"/>
      <c r="H9" s="188"/>
    </row>
    <row r="10" spans="1:10" ht="21" customHeight="1">
      <c r="A10" s="119"/>
      <c r="B10" s="104"/>
      <c r="C10" s="105"/>
      <c r="D10" s="105"/>
      <c r="E10" s="17" t="s">
        <v>40</v>
      </c>
      <c r="F10" s="189"/>
      <c r="G10" s="189"/>
      <c r="H10" s="190"/>
    </row>
    <row r="11" spans="1:10" ht="31.5" customHeight="1">
      <c r="A11" s="18" t="s">
        <v>13</v>
      </c>
      <c r="B11" s="120"/>
      <c r="C11" s="121"/>
      <c r="D11" s="76" t="s">
        <v>28</v>
      </c>
      <c r="E11" s="108"/>
      <c r="F11" s="108"/>
      <c r="G11" s="76" t="s">
        <v>24</v>
      </c>
      <c r="H11" s="77"/>
    </row>
    <row r="12" spans="1:10" ht="41.25" customHeight="1">
      <c r="A12" s="74" t="s">
        <v>320</v>
      </c>
      <c r="B12" s="144" t="s">
        <v>159</v>
      </c>
      <c r="C12" s="145"/>
      <c r="D12" s="145"/>
      <c r="E12" s="145"/>
      <c r="F12" s="145"/>
      <c r="G12" s="145"/>
      <c r="H12" s="146"/>
    </row>
    <row r="13" spans="1:10" ht="18" customHeight="1">
      <c r="A13" s="103" t="s">
        <v>10</v>
      </c>
      <c r="B13" s="147" t="s">
        <v>14</v>
      </c>
      <c r="C13" s="147"/>
      <c r="D13" s="147"/>
      <c r="E13" s="147" t="s">
        <v>16</v>
      </c>
      <c r="F13" s="147"/>
      <c r="G13" s="147" t="s">
        <v>15</v>
      </c>
      <c r="H13" s="147"/>
    </row>
    <row r="14" spans="1:10" ht="13.5" customHeight="1">
      <c r="A14" s="118"/>
      <c r="B14" s="156"/>
      <c r="C14" s="157"/>
      <c r="D14" s="157"/>
      <c r="E14" s="210" t="str">
        <f>IFERROR(VLOOKUP(B14,新メニュー!B278:C317,2,FALSE),"")</f>
        <v/>
      </c>
      <c r="F14" s="211"/>
      <c r="G14" s="191" t="s">
        <v>383</v>
      </c>
      <c r="H14" s="192"/>
    </row>
    <row r="15" spans="1:10" ht="34.5" customHeight="1">
      <c r="A15" s="119"/>
      <c r="B15" s="158"/>
      <c r="C15" s="159"/>
      <c r="D15" s="159"/>
      <c r="E15" s="212"/>
      <c r="F15" s="213"/>
      <c r="G15" s="142"/>
      <c r="H15" s="143"/>
      <c r="J15"/>
    </row>
    <row r="16" spans="1:10" ht="18" customHeight="1">
      <c r="A16" s="182" t="s">
        <v>17</v>
      </c>
      <c r="B16" s="147" t="s">
        <v>140</v>
      </c>
      <c r="C16" s="147"/>
      <c r="D16" s="147"/>
      <c r="E16" s="147" t="s">
        <v>16</v>
      </c>
      <c r="F16" s="147"/>
      <c r="G16" s="147" t="s">
        <v>18</v>
      </c>
      <c r="H16" s="147"/>
    </row>
    <row r="17" spans="1:11" ht="33.75" customHeight="1">
      <c r="A17" s="118"/>
      <c r="B17" s="136"/>
      <c r="C17" s="137"/>
      <c r="D17" s="138"/>
      <c r="E17" s="193" t="str">
        <f>IFERROR(VLOOKUP(B17,新メニュー!B318:C320,2,FALSE),"")</f>
        <v/>
      </c>
      <c r="F17" s="193"/>
      <c r="G17" s="140"/>
      <c r="H17" s="141"/>
    </row>
    <row r="18" spans="1:11" ht="15" customHeight="1">
      <c r="A18" s="119"/>
      <c r="B18" s="172"/>
      <c r="C18" s="181"/>
      <c r="D18" s="181"/>
      <c r="E18" s="139" t="s">
        <v>23</v>
      </c>
      <c r="F18" s="139"/>
      <c r="G18" s="142"/>
      <c r="H18" s="143"/>
    </row>
    <row r="19" spans="1:11" s="65" customFormat="1" ht="30" customHeight="1">
      <c r="A19" s="72" t="s">
        <v>312</v>
      </c>
      <c r="B19" s="154" t="s">
        <v>314</v>
      </c>
      <c r="C19" s="155"/>
      <c r="D19" s="155"/>
      <c r="E19" s="155"/>
      <c r="F19" s="155"/>
      <c r="G19" s="73" t="s">
        <v>315</v>
      </c>
      <c r="H19" s="86" t="str">
        <f>IF(B19="否","不要","枚数を入力してください")</f>
        <v>枚数を入力してください</v>
      </c>
      <c r="K19" s="5"/>
    </row>
    <row r="20" spans="1:11" ht="34.5" customHeight="1">
      <c r="A20" s="168" t="s">
        <v>520</v>
      </c>
      <c r="B20" s="202"/>
      <c r="C20" s="203"/>
      <c r="D20" s="203"/>
      <c r="E20" s="203"/>
      <c r="F20" s="203"/>
      <c r="G20" s="203"/>
      <c r="H20" s="204"/>
    </row>
    <row r="21" spans="1:11" ht="25.5" customHeight="1">
      <c r="A21" s="119"/>
      <c r="B21" s="20" t="s">
        <v>59</v>
      </c>
      <c r="C21" s="205" t="s">
        <v>141</v>
      </c>
      <c r="D21" s="205"/>
      <c r="E21" s="205"/>
      <c r="F21" s="199" t="s">
        <v>60</v>
      </c>
      <c r="G21" s="199"/>
      <c r="H21" s="21" t="s">
        <v>58</v>
      </c>
    </row>
    <row r="22" spans="1:11">
      <c r="A22" s="102" t="s">
        <v>5</v>
      </c>
      <c r="B22" s="22" t="s">
        <v>12</v>
      </c>
      <c r="C22" s="19"/>
      <c r="D22" s="19"/>
      <c r="E22" s="19"/>
      <c r="F22" s="19"/>
      <c r="G22" s="19"/>
      <c r="H22" s="23"/>
    </row>
    <row r="23" spans="1:11" ht="35.25" customHeight="1">
      <c r="A23" s="119"/>
      <c r="B23" s="162"/>
      <c r="C23" s="163"/>
      <c r="D23" s="163"/>
      <c r="E23" s="163"/>
      <c r="F23" s="163"/>
      <c r="G23" s="163"/>
      <c r="H23" s="164"/>
    </row>
    <row r="24" spans="1:11" s="25" customFormat="1" ht="14.25">
      <c r="A24" s="24" t="s">
        <v>30</v>
      </c>
      <c r="B24" s="24"/>
      <c r="C24" s="24"/>
      <c r="D24" s="24"/>
      <c r="E24" s="24"/>
      <c r="F24" s="24"/>
      <c r="G24" s="24"/>
      <c r="H24" s="24"/>
    </row>
    <row r="25" spans="1:11" s="25" customFormat="1" ht="14.25">
      <c r="A25" s="24" t="s">
        <v>33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34</v>
      </c>
      <c r="B26" s="24"/>
      <c r="C26" s="24"/>
      <c r="D26" s="24"/>
      <c r="E26" s="24"/>
      <c r="F26" s="24"/>
      <c r="G26" s="24"/>
      <c r="H26" s="24"/>
    </row>
    <row r="27" spans="1:11" s="25" customFormat="1" ht="14.25">
      <c r="A27" s="24" t="s">
        <v>35</v>
      </c>
      <c r="B27" s="24"/>
      <c r="C27" s="24"/>
      <c r="D27" s="24"/>
      <c r="E27" s="24"/>
      <c r="F27" s="24"/>
      <c r="G27" s="24"/>
      <c r="H27" s="24"/>
    </row>
    <row r="28" spans="1:11" ht="6" customHeight="1">
      <c r="A28" s="25"/>
    </row>
    <row r="29" spans="1:11" ht="21.75" customHeight="1">
      <c r="A29" s="26" t="s">
        <v>7</v>
      </c>
      <c r="B29" s="27"/>
      <c r="C29" s="27"/>
      <c r="D29" s="27"/>
      <c r="E29" s="27"/>
      <c r="F29" s="27"/>
      <c r="G29" s="27"/>
      <c r="H29" s="28" t="s">
        <v>32</v>
      </c>
    </row>
    <row r="30" spans="1:11" ht="19.5">
      <c r="A30" s="29" t="s">
        <v>8</v>
      </c>
    </row>
    <row r="31" spans="1:11" ht="21.75" customHeight="1">
      <c r="A31" s="5" t="s">
        <v>31</v>
      </c>
    </row>
    <row r="32" spans="1:11" ht="20.25" customHeight="1">
      <c r="A32" s="25" t="s">
        <v>29</v>
      </c>
      <c r="B32" s="25"/>
      <c r="C32" s="25"/>
      <c r="D32" s="25"/>
      <c r="E32" s="25" t="s">
        <v>20</v>
      </c>
      <c r="H32" s="25"/>
    </row>
    <row r="33" spans="1:8" ht="6.75" customHeight="1">
      <c r="A33" s="30"/>
      <c r="B33" s="30"/>
      <c r="C33" s="30"/>
      <c r="D33" s="30"/>
      <c r="E33" s="30"/>
      <c r="F33" s="30"/>
      <c r="G33" s="30"/>
      <c r="H33" s="30"/>
    </row>
    <row r="34" spans="1:8" ht="27" customHeight="1">
      <c r="A34" s="180" t="s">
        <v>19</v>
      </c>
      <c r="B34" s="180"/>
      <c r="H34" s="28" t="s">
        <v>32</v>
      </c>
    </row>
    <row r="35" spans="1:8" ht="18.75" customHeight="1">
      <c r="A35" s="160" t="s">
        <v>21</v>
      </c>
      <c r="B35" s="160"/>
      <c r="C35" s="160"/>
      <c r="D35" s="160"/>
      <c r="E35" s="160"/>
      <c r="F35" s="160"/>
      <c r="G35" s="160"/>
    </row>
    <row r="36" spans="1:8" ht="18.75" customHeight="1">
      <c r="A36" s="160"/>
      <c r="B36" s="160"/>
      <c r="C36" s="160"/>
      <c r="D36" s="160"/>
      <c r="E36" s="160"/>
      <c r="F36" s="160"/>
      <c r="G36" s="160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新メニュー!$D$278:$D$280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新メニュー!$B$318:$B$320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新メニュー!$D$318:$D$319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新メニュー!$B$278:$B$317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21"/>
  <sheetViews>
    <sheetView topLeftCell="A155" workbookViewId="0">
      <selection activeCell="D178" sqref="D178"/>
    </sheetView>
  </sheetViews>
  <sheetFormatPr defaultRowHeight="15.75"/>
  <cols>
    <col min="1" max="1" width="20.5" style="69" bestFit="1" customWidth="1"/>
    <col min="2" max="2" width="32.125" style="69" bestFit="1" customWidth="1"/>
    <col min="3" max="4" width="9" style="69"/>
    <col min="5" max="16" width="9" style="2"/>
    <col min="17" max="16384" width="9" style="69"/>
  </cols>
  <sheetData>
    <row r="1" spans="1:4">
      <c r="A1" s="69" t="s">
        <v>49</v>
      </c>
      <c r="B1" s="69" t="s">
        <v>98</v>
      </c>
      <c r="C1" s="67">
        <v>1570</v>
      </c>
      <c r="D1" s="65" t="s">
        <v>314</v>
      </c>
    </row>
    <row r="2" spans="1:4">
      <c r="A2" s="69" t="s">
        <v>49</v>
      </c>
      <c r="B2" s="69" t="s">
        <v>99</v>
      </c>
      <c r="C2" s="67">
        <v>1030</v>
      </c>
      <c r="D2" s="65" t="s">
        <v>313</v>
      </c>
    </row>
    <row r="3" spans="1:4">
      <c r="A3" s="69" t="s">
        <v>49</v>
      </c>
      <c r="B3" s="69" t="s">
        <v>245</v>
      </c>
      <c r="C3" s="67">
        <v>810</v>
      </c>
      <c r="D3" s="65" t="s">
        <v>311</v>
      </c>
    </row>
    <row r="4" spans="1:4">
      <c r="A4" s="69" t="s">
        <v>49</v>
      </c>
      <c r="B4" s="69" t="s">
        <v>428</v>
      </c>
      <c r="C4" s="67">
        <v>600</v>
      </c>
    </row>
    <row r="5" spans="1:4">
      <c r="A5" s="69" t="s">
        <v>49</v>
      </c>
      <c r="B5" s="69" t="s">
        <v>429</v>
      </c>
      <c r="C5" s="67">
        <v>650</v>
      </c>
    </row>
    <row r="6" spans="1:4">
      <c r="A6" s="69" t="s">
        <v>49</v>
      </c>
      <c r="B6" s="69" t="s">
        <v>290</v>
      </c>
      <c r="C6" s="67">
        <v>650</v>
      </c>
    </row>
    <row r="7" spans="1:4">
      <c r="A7" s="69" t="s">
        <v>49</v>
      </c>
      <c r="B7" s="69" t="s">
        <v>430</v>
      </c>
      <c r="C7" s="67">
        <v>650</v>
      </c>
    </row>
    <row r="8" spans="1:4">
      <c r="A8" s="69" t="s">
        <v>49</v>
      </c>
      <c r="B8" s="69" t="s">
        <v>100</v>
      </c>
      <c r="C8" s="67">
        <v>750</v>
      </c>
    </row>
    <row r="9" spans="1:4">
      <c r="A9" s="69" t="s">
        <v>49</v>
      </c>
      <c r="B9" s="69" t="s">
        <v>431</v>
      </c>
      <c r="C9" s="67">
        <v>750</v>
      </c>
    </row>
    <row r="10" spans="1:4">
      <c r="A10" s="69" t="s">
        <v>49</v>
      </c>
      <c r="B10" s="69" t="s">
        <v>432</v>
      </c>
      <c r="C10" s="67">
        <v>520</v>
      </c>
    </row>
    <row r="11" spans="1:4">
      <c r="A11" s="69" t="s">
        <v>49</v>
      </c>
      <c r="B11" s="69" t="s">
        <v>433</v>
      </c>
      <c r="C11" s="67">
        <v>650</v>
      </c>
    </row>
    <row r="12" spans="1:4">
      <c r="A12" s="69" t="s">
        <v>49</v>
      </c>
      <c r="B12" s="69" t="s">
        <v>434</v>
      </c>
      <c r="C12" s="67">
        <v>550</v>
      </c>
    </row>
    <row r="13" spans="1:4">
      <c r="A13" s="69" t="s">
        <v>49</v>
      </c>
      <c r="B13" s="69" t="s">
        <v>435</v>
      </c>
      <c r="C13" s="67">
        <v>600</v>
      </c>
    </row>
    <row r="14" spans="1:4">
      <c r="A14" s="69" t="s">
        <v>49</v>
      </c>
      <c r="B14" s="69" t="s">
        <v>436</v>
      </c>
      <c r="C14" s="67">
        <v>1620</v>
      </c>
    </row>
    <row r="15" spans="1:4">
      <c r="A15" s="69" t="s">
        <v>49</v>
      </c>
      <c r="B15" s="69" t="s">
        <v>244</v>
      </c>
      <c r="C15" s="67">
        <v>1350</v>
      </c>
    </row>
    <row r="16" spans="1:4">
      <c r="A16" s="69" t="s">
        <v>49</v>
      </c>
      <c r="B16" s="69" t="s">
        <v>437</v>
      </c>
      <c r="C16" s="67">
        <v>1140</v>
      </c>
    </row>
    <row r="17" spans="1:4">
      <c r="A17" s="69" t="s">
        <v>49</v>
      </c>
      <c r="B17" s="69" t="s">
        <v>246</v>
      </c>
      <c r="C17" s="67">
        <v>920</v>
      </c>
    </row>
    <row r="18" spans="1:4">
      <c r="A18" s="69" t="s">
        <v>49</v>
      </c>
      <c r="B18" s="69" t="s">
        <v>438</v>
      </c>
      <c r="C18" s="67">
        <v>2500</v>
      </c>
    </row>
    <row r="19" spans="1:4">
      <c r="A19" s="69" t="s">
        <v>49</v>
      </c>
      <c r="B19" s="69" t="s">
        <v>439</v>
      </c>
      <c r="C19" s="67">
        <v>4000</v>
      </c>
    </row>
    <row r="20" spans="1:4">
      <c r="A20" s="69" t="s">
        <v>49</v>
      </c>
      <c r="B20" s="69" t="s">
        <v>440</v>
      </c>
      <c r="C20" s="67">
        <v>4000</v>
      </c>
    </row>
    <row r="21" spans="1:4">
      <c r="A21" s="69" t="s">
        <v>49</v>
      </c>
      <c r="B21" s="69" t="s">
        <v>441</v>
      </c>
      <c r="C21" s="67">
        <v>3800</v>
      </c>
    </row>
    <row r="22" spans="1:4">
      <c r="A22" s="69" t="s">
        <v>49</v>
      </c>
      <c r="B22" s="69" t="s">
        <v>442</v>
      </c>
      <c r="C22" s="67">
        <v>3800</v>
      </c>
    </row>
    <row r="23" spans="1:4">
      <c r="A23" s="69" t="s">
        <v>49</v>
      </c>
      <c r="B23" s="69" t="s">
        <v>443</v>
      </c>
      <c r="C23" s="67">
        <v>3800</v>
      </c>
    </row>
    <row r="24" spans="1:4">
      <c r="A24" s="69" t="s">
        <v>49</v>
      </c>
      <c r="B24" s="69" t="s">
        <v>426</v>
      </c>
      <c r="C24" s="67">
        <v>150</v>
      </c>
      <c r="D24" s="65" t="s">
        <v>55</v>
      </c>
    </row>
    <row r="25" spans="1:4">
      <c r="A25" s="69" t="s">
        <v>49</v>
      </c>
      <c r="B25" s="69" t="s">
        <v>427</v>
      </c>
      <c r="C25" s="67">
        <v>130</v>
      </c>
      <c r="D25" s="65" t="s">
        <v>54</v>
      </c>
    </row>
    <row r="26" spans="1:4">
      <c r="A26" s="69" t="s">
        <v>49</v>
      </c>
      <c r="B26" s="69" t="s">
        <v>247</v>
      </c>
      <c r="C26" s="67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9" t="s">
        <v>270</v>
      </c>
      <c r="B61" s="69" t="s">
        <v>256</v>
      </c>
      <c r="C61" s="67">
        <v>540</v>
      </c>
      <c r="D61" s="65" t="s">
        <v>314</v>
      </c>
      <c r="I61" s="2" t="s">
        <v>508</v>
      </c>
    </row>
    <row r="62" spans="1:9">
      <c r="A62" s="69" t="s">
        <v>270</v>
      </c>
      <c r="B62" s="69" t="s">
        <v>435</v>
      </c>
      <c r="C62" s="67">
        <v>648</v>
      </c>
      <c r="D62" s="65" t="s">
        <v>313</v>
      </c>
      <c r="I62" s="2" t="s">
        <v>509</v>
      </c>
    </row>
    <row r="63" spans="1:9">
      <c r="A63" s="69" t="s">
        <v>270</v>
      </c>
      <c r="B63" s="69" t="s">
        <v>257</v>
      </c>
      <c r="C63" s="67">
        <v>648</v>
      </c>
      <c r="D63" s="65" t="s">
        <v>311</v>
      </c>
      <c r="I63" s="2" t="s">
        <v>510</v>
      </c>
    </row>
    <row r="64" spans="1:9">
      <c r="A64" s="69" t="s">
        <v>270</v>
      </c>
      <c r="B64" s="69" t="s">
        <v>505</v>
      </c>
      <c r="C64" s="67">
        <v>648</v>
      </c>
      <c r="D64" s="65"/>
    </row>
    <row r="65" spans="1:4">
      <c r="A65" s="69" t="s">
        <v>270</v>
      </c>
      <c r="B65" s="69" t="s">
        <v>238</v>
      </c>
      <c r="C65" s="67">
        <v>648</v>
      </c>
      <c r="D65" s="2" t="s">
        <v>314</v>
      </c>
    </row>
    <row r="66" spans="1:4">
      <c r="A66" s="69" t="s">
        <v>270</v>
      </c>
      <c r="B66" s="69" t="s">
        <v>75</v>
      </c>
      <c r="C66" s="67">
        <v>648</v>
      </c>
      <c r="D66" s="65" t="s">
        <v>317</v>
      </c>
    </row>
    <row r="67" spans="1:4">
      <c r="A67" s="69" t="s">
        <v>270</v>
      </c>
      <c r="B67" s="69" t="s">
        <v>258</v>
      </c>
      <c r="C67" s="67">
        <v>756</v>
      </c>
      <c r="D67" s="65" t="s">
        <v>311</v>
      </c>
    </row>
    <row r="68" spans="1:4">
      <c r="A68" s="69" t="s">
        <v>270</v>
      </c>
      <c r="B68" s="69" t="s">
        <v>239</v>
      </c>
      <c r="C68" s="67">
        <v>756</v>
      </c>
    </row>
    <row r="69" spans="1:4">
      <c r="A69" s="69" t="s">
        <v>270</v>
      </c>
      <c r="B69" s="69" t="s">
        <v>240</v>
      </c>
      <c r="C69" s="67">
        <v>864</v>
      </c>
    </row>
    <row r="70" spans="1:4">
      <c r="A70" s="69" t="s">
        <v>270</v>
      </c>
      <c r="B70" s="69" t="s">
        <v>259</v>
      </c>
      <c r="C70" s="67">
        <v>864</v>
      </c>
    </row>
    <row r="71" spans="1:4">
      <c r="A71" s="69" t="s">
        <v>270</v>
      </c>
      <c r="B71" s="69" t="s">
        <v>260</v>
      </c>
      <c r="C71" s="67">
        <v>950</v>
      </c>
    </row>
    <row r="72" spans="1:4">
      <c r="A72" s="69" t="s">
        <v>270</v>
      </c>
      <c r="B72" s="69" t="s">
        <v>261</v>
      </c>
      <c r="C72" s="67">
        <v>972</v>
      </c>
    </row>
    <row r="73" spans="1:4">
      <c r="A73" s="69" t="s">
        <v>270</v>
      </c>
      <c r="B73" s="69" t="s">
        <v>262</v>
      </c>
      <c r="C73" s="67">
        <v>1080</v>
      </c>
    </row>
    <row r="74" spans="1:4">
      <c r="A74" s="69" t="s">
        <v>270</v>
      </c>
      <c r="B74" s="69" t="s">
        <v>263</v>
      </c>
      <c r="C74" s="67">
        <v>1296</v>
      </c>
    </row>
    <row r="75" spans="1:4">
      <c r="A75" s="69" t="s">
        <v>270</v>
      </c>
      <c r="B75" s="69" t="s">
        <v>515</v>
      </c>
      <c r="C75" s="67">
        <v>1350</v>
      </c>
    </row>
    <row r="76" spans="1:4">
      <c r="A76" s="69" t="s">
        <v>270</v>
      </c>
      <c r="B76" s="69" t="s">
        <v>394</v>
      </c>
      <c r="C76" s="67">
        <v>1620</v>
      </c>
    </row>
    <row r="77" spans="1:4">
      <c r="A77" s="69" t="s">
        <v>270</v>
      </c>
      <c r="B77" s="69" t="s">
        <v>162</v>
      </c>
      <c r="C77" s="67">
        <v>1620</v>
      </c>
    </row>
    <row r="78" spans="1:4">
      <c r="A78" s="69" t="s">
        <v>270</v>
      </c>
      <c r="B78" s="69" t="s">
        <v>506</v>
      </c>
      <c r="C78" s="67">
        <v>1944</v>
      </c>
    </row>
    <row r="79" spans="1:4">
      <c r="A79" s="69" t="s">
        <v>270</v>
      </c>
      <c r="B79" s="69" t="s">
        <v>395</v>
      </c>
      <c r="C79" s="67">
        <v>1944</v>
      </c>
    </row>
    <row r="80" spans="1:4">
      <c r="A80" s="69" t="s">
        <v>270</v>
      </c>
      <c r="B80" s="69" t="s">
        <v>390</v>
      </c>
      <c r="C80" s="67">
        <v>1901</v>
      </c>
    </row>
    <row r="81" spans="1:4">
      <c r="A81" s="69" t="s">
        <v>270</v>
      </c>
      <c r="B81" s="69" t="s">
        <v>391</v>
      </c>
      <c r="C81" s="67">
        <v>2009</v>
      </c>
    </row>
    <row r="82" spans="1:4">
      <c r="A82" s="69" t="s">
        <v>270</v>
      </c>
      <c r="B82" s="69" t="s">
        <v>392</v>
      </c>
      <c r="C82" s="67">
        <v>2484</v>
      </c>
    </row>
    <row r="83" spans="1:4">
      <c r="A83" s="69" t="s">
        <v>270</v>
      </c>
      <c r="B83" s="69" t="s">
        <v>393</v>
      </c>
      <c r="C83" s="67">
        <v>1620</v>
      </c>
    </row>
    <row r="84" spans="1:4">
      <c r="A84" s="69" t="s">
        <v>270</v>
      </c>
      <c r="B84" s="69" t="s">
        <v>264</v>
      </c>
      <c r="C84" s="67">
        <v>2160</v>
      </c>
    </row>
    <row r="85" spans="1:4">
      <c r="A85" s="69" t="s">
        <v>270</v>
      </c>
      <c r="B85" s="69" t="s">
        <v>507</v>
      </c>
      <c r="C85" s="67">
        <v>1620</v>
      </c>
    </row>
    <row r="86" spans="1:4">
      <c r="A86" s="69" t="s">
        <v>270</v>
      </c>
      <c r="B86" s="69" t="s">
        <v>265</v>
      </c>
      <c r="C86" s="67">
        <v>2700</v>
      </c>
    </row>
    <row r="87" spans="1:4">
      <c r="A87" s="69" t="s">
        <v>270</v>
      </c>
      <c r="B87" s="69" t="s">
        <v>266</v>
      </c>
      <c r="C87" s="67">
        <v>162</v>
      </c>
      <c r="D87" s="65" t="s">
        <v>55</v>
      </c>
    </row>
    <row r="88" spans="1:4">
      <c r="A88" s="69" t="s">
        <v>270</v>
      </c>
      <c r="B88" s="69" t="s">
        <v>267</v>
      </c>
      <c r="C88" s="67">
        <v>140</v>
      </c>
      <c r="D88" s="65" t="s">
        <v>53</v>
      </c>
    </row>
    <row r="89" spans="1:4">
      <c r="A89" s="69" t="s">
        <v>270</v>
      </c>
      <c r="B89" s="69" t="s">
        <v>268</v>
      </c>
      <c r="C89" s="67">
        <v>100</v>
      </c>
    </row>
    <row r="90" spans="1:4">
      <c r="A90" s="69" t="s">
        <v>270</v>
      </c>
      <c r="B90" s="69" t="s">
        <v>247</v>
      </c>
      <c r="C90" s="67">
        <v>5</v>
      </c>
    </row>
    <row r="91" spans="1:4">
      <c r="A91" s="69" t="s">
        <v>270</v>
      </c>
      <c r="B91" s="69" t="s">
        <v>269</v>
      </c>
      <c r="C91" s="67">
        <v>1100</v>
      </c>
    </row>
    <row r="93" spans="1:4">
      <c r="A93" s="69" t="s">
        <v>271</v>
      </c>
      <c r="B93" s="69" t="s">
        <v>444</v>
      </c>
      <c r="C93" s="67">
        <v>1080</v>
      </c>
      <c r="D93" s="65" t="s">
        <v>314</v>
      </c>
    </row>
    <row r="94" spans="1:4">
      <c r="A94" s="69" t="s">
        <v>271</v>
      </c>
      <c r="B94" s="69" t="s">
        <v>445</v>
      </c>
      <c r="C94" s="67">
        <v>1080</v>
      </c>
      <c r="D94" s="65" t="s">
        <v>313</v>
      </c>
    </row>
    <row r="95" spans="1:4">
      <c r="A95" s="69" t="s">
        <v>271</v>
      </c>
      <c r="B95" s="69" t="s">
        <v>446</v>
      </c>
      <c r="C95" s="67">
        <v>1296</v>
      </c>
      <c r="D95" s="65" t="s">
        <v>311</v>
      </c>
    </row>
    <row r="96" spans="1:4">
      <c r="A96" s="69" t="s">
        <v>271</v>
      </c>
      <c r="B96" s="69" t="s">
        <v>447</v>
      </c>
      <c r="C96" s="67">
        <v>1188</v>
      </c>
    </row>
    <row r="97" spans="1:4">
      <c r="A97" s="69" t="s">
        <v>271</v>
      </c>
      <c r="B97" s="69" t="s">
        <v>448</v>
      </c>
      <c r="C97" s="67">
        <v>1620</v>
      </c>
      <c r="D97" s="65" t="s">
        <v>314</v>
      </c>
    </row>
    <row r="98" spans="1:4">
      <c r="A98" s="69" t="s">
        <v>271</v>
      </c>
      <c r="B98" s="69" t="s">
        <v>449</v>
      </c>
      <c r="C98" s="67">
        <v>1512</v>
      </c>
      <c r="D98" s="85" t="s">
        <v>388</v>
      </c>
    </row>
    <row r="99" spans="1:4">
      <c r="A99" s="69" t="s">
        <v>271</v>
      </c>
      <c r="B99" s="69" t="s">
        <v>450</v>
      </c>
      <c r="C99" s="67">
        <v>2160</v>
      </c>
      <c r="D99" s="85" t="s">
        <v>389</v>
      </c>
    </row>
    <row r="100" spans="1:4">
      <c r="A100" s="69" t="s">
        <v>271</v>
      </c>
      <c r="B100" s="69" t="s">
        <v>451</v>
      </c>
      <c r="C100" s="67">
        <v>1512</v>
      </c>
      <c r="D100" s="1" t="s">
        <v>142</v>
      </c>
    </row>
    <row r="101" spans="1:4">
      <c r="A101" s="69" t="s">
        <v>271</v>
      </c>
      <c r="B101" s="69" t="s">
        <v>452</v>
      </c>
      <c r="C101" s="67">
        <v>1728</v>
      </c>
    </row>
    <row r="102" spans="1:4">
      <c r="A102" s="69" t="s">
        <v>271</v>
      </c>
      <c r="B102" s="69" t="s">
        <v>453</v>
      </c>
      <c r="C102" s="67">
        <v>1782</v>
      </c>
    </row>
    <row r="103" spans="1:4">
      <c r="A103" s="69" t="s">
        <v>271</v>
      </c>
      <c r="B103" s="69" t="s">
        <v>454</v>
      </c>
      <c r="C103" s="67">
        <v>3564</v>
      </c>
    </row>
    <row r="104" spans="1:4">
      <c r="A104" s="69" t="s">
        <v>271</v>
      </c>
      <c r="B104" s="69" t="s">
        <v>455</v>
      </c>
      <c r="C104" s="67">
        <v>2700</v>
      </c>
    </row>
    <row r="105" spans="1:4">
      <c r="A105" s="69" t="s">
        <v>271</v>
      </c>
      <c r="B105" s="69" t="s">
        <v>456</v>
      </c>
      <c r="C105" s="67">
        <v>2484</v>
      </c>
    </row>
    <row r="106" spans="1:4">
      <c r="A106" s="69" t="s">
        <v>271</v>
      </c>
      <c r="B106" s="69" t="s">
        <v>457</v>
      </c>
      <c r="C106" s="67">
        <v>1080</v>
      </c>
    </row>
    <row r="107" spans="1:4">
      <c r="A107" s="69" t="s">
        <v>271</v>
      </c>
      <c r="B107" s="69" t="s">
        <v>458</v>
      </c>
      <c r="C107" s="67">
        <v>1080</v>
      </c>
    </row>
    <row r="108" spans="1:4">
      <c r="A108" s="69" t="s">
        <v>271</v>
      </c>
      <c r="B108" s="69" t="s">
        <v>459</v>
      </c>
      <c r="C108" s="67">
        <v>1080</v>
      </c>
    </row>
    <row r="109" spans="1:4">
      <c r="A109" s="69" t="s">
        <v>271</v>
      </c>
      <c r="B109" s="69" t="s">
        <v>460</v>
      </c>
      <c r="C109" s="67">
        <v>1080</v>
      </c>
    </row>
    <row r="110" spans="1:4">
      <c r="A110" s="69" t="s">
        <v>271</v>
      </c>
      <c r="B110" s="69" t="s">
        <v>461</v>
      </c>
      <c r="C110" s="67">
        <v>648</v>
      </c>
    </row>
    <row r="111" spans="1:4">
      <c r="A111" s="69" t="s">
        <v>271</v>
      </c>
      <c r="B111" s="69" t="s">
        <v>462</v>
      </c>
      <c r="C111" s="67">
        <v>648</v>
      </c>
    </row>
    <row r="112" spans="1:4">
      <c r="A112" s="69" t="s">
        <v>271</v>
      </c>
      <c r="B112" s="69" t="s">
        <v>463</v>
      </c>
      <c r="C112" s="67">
        <v>810</v>
      </c>
    </row>
    <row r="113" spans="1:3">
      <c r="A113" s="69" t="s">
        <v>271</v>
      </c>
      <c r="B113" s="69" t="s">
        <v>464</v>
      </c>
      <c r="C113" s="67">
        <v>810</v>
      </c>
    </row>
    <row r="114" spans="1:3">
      <c r="A114" s="69" t="s">
        <v>271</v>
      </c>
      <c r="B114" s="69" t="s">
        <v>465</v>
      </c>
      <c r="C114" s="67">
        <v>594</v>
      </c>
    </row>
    <row r="115" spans="1:3">
      <c r="A115" s="69" t="s">
        <v>271</v>
      </c>
      <c r="B115" s="69" t="s">
        <v>466</v>
      </c>
      <c r="C115" s="67">
        <v>702</v>
      </c>
    </row>
    <row r="116" spans="1:3">
      <c r="A116" s="69" t="s">
        <v>271</v>
      </c>
      <c r="B116" s="69" t="s">
        <v>467</v>
      </c>
      <c r="C116" s="67">
        <v>864</v>
      </c>
    </row>
    <row r="117" spans="1:3">
      <c r="A117" s="69" t="s">
        <v>271</v>
      </c>
      <c r="B117" s="69" t="s">
        <v>468</v>
      </c>
      <c r="C117" s="67">
        <v>972</v>
      </c>
    </row>
    <row r="118" spans="1:3">
      <c r="A118" s="69" t="s">
        <v>271</v>
      </c>
      <c r="B118" s="69" t="s">
        <v>469</v>
      </c>
      <c r="C118" s="67">
        <v>648</v>
      </c>
    </row>
    <row r="119" spans="1:3">
      <c r="A119" s="69" t="s">
        <v>271</v>
      </c>
      <c r="B119" s="69" t="s">
        <v>470</v>
      </c>
      <c r="C119" s="67">
        <v>702</v>
      </c>
    </row>
    <row r="120" spans="1:3">
      <c r="A120" s="69" t="s">
        <v>271</v>
      </c>
      <c r="B120" s="69" t="s">
        <v>471</v>
      </c>
      <c r="C120" s="67">
        <v>918</v>
      </c>
    </row>
    <row r="121" spans="1:3">
      <c r="A121" s="69" t="s">
        <v>271</v>
      </c>
      <c r="B121" s="69" t="s">
        <v>472</v>
      </c>
      <c r="C121" s="67">
        <v>864</v>
      </c>
    </row>
    <row r="122" spans="1:3">
      <c r="A122" s="69" t="s">
        <v>271</v>
      </c>
      <c r="B122" s="69" t="s">
        <v>473</v>
      </c>
      <c r="C122" s="67">
        <v>1296</v>
      </c>
    </row>
    <row r="123" spans="1:3">
      <c r="A123" s="69" t="s">
        <v>271</v>
      </c>
      <c r="B123" s="69" t="s">
        <v>474</v>
      </c>
      <c r="C123" s="67">
        <v>1296</v>
      </c>
    </row>
    <row r="124" spans="1:3">
      <c r="A124" s="69" t="s">
        <v>271</v>
      </c>
      <c r="B124" s="69" t="s">
        <v>475</v>
      </c>
      <c r="C124" s="67">
        <v>918</v>
      </c>
    </row>
    <row r="125" spans="1:3">
      <c r="A125" s="69" t="s">
        <v>271</v>
      </c>
      <c r="B125" s="69" t="s">
        <v>476</v>
      </c>
      <c r="C125" s="67">
        <v>1350</v>
      </c>
    </row>
    <row r="126" spans="1:3">
      <c r="A126" s="69" t="s">
        <v>271</v>
      </c>
      <c r="B126" s="69" t="s">
        <v>477</v>
      </c>
      <c r="C126" s="67">
        <v>1620</v>
      </c>
    </row>
    <row r="127" spans="1:3">
      <c r="A127" s="69" t="s">
        <v>271</v>
      </c>
      <c r="B127" s="69" t="s">
        <v>478</v>
      </c>
      <c r="C127" s="67">
        <v>1836</v>
      </c>
    </row>
    <row r="128" spans="1:3">
      <c r="A128" s="69" t="s">
        <v>271</v>
      </c>
      <c r="B128" s="69" t="s">
        <v>479</v>
      </c>
      <c r="C128" s="67">
        <v>2808</v>
      </c>
    </row>
    <row r="129" spans="1:3">
      <c r="A129" s="69" t="s">
        <v>271</v>
      </c>
      <c r="B129" s="69" t="s">
        <v>480</v>
      </c>
      <c r="C129" s="67">
        <v>2376</v>
      </c>
    </row>
    <row r="130" spans="1:3">
      <c r="A130" s="69" t="s">
        <v>271</v>
      </c>
      <c r="B130" s="69" t="s">
        <v>481</v>
      </c>
      <c r="C130" s="67">
        <v>2808</v>
      </c>
    </row>
    <row r="131" spans="1:3">
      <c r="A131" s="69" t="s">
        <v>271</v>
      </c>
      <c r="B131" s="69" t="s">
        <v>482</v>
      </c>
      <c r="C131" s="67">
        <v>2484</v>
      </c>
    </row>
    <row r="132" spans="1:3">
      <c r="A132" s="69" t="s">
        <v>271</v>
      </c>
      <c r="B132" s="69" t="s">
        <v>483</v>
      </c>
      <c r="C132" s="67">
        <v>1944</v>
      </c>
    </row>
    <row r="133" spans="1:3">
      <c r="A133" s="69" t="s">
        <v>271</v>
      </c>
      <c r="B133" s="69" t="s">
        <v>484</v>
      </c>
      <c r="C133" s="67">
        <v>2160</v>
      </c>
    </row>
    <row r="134" spans="1:3">
      <c r="A134" s="69" t="s">
        <v>271</v>
      </c>
      <c r="B134" s="69" t="s">
        <v>485</v>
      </c>
      <c r="C134" s="67">
        <v>2376</v>
      </c>
    </row>
    <row r="135" spans="1:3">
      <c r="A135" s="69" t="s">
        <v>271</v>
      </c>
      <c r="B135" s="69" t="s">
        <v>486</v>
      </c>
      <c r="C135" s="67">
        <v>2376</v>
      </c>
    </row>
    <row r="136" spans="1:3">
      <c r="A136" s="69" t="s">
        <v>271</v>
      </c>
      <c r="B136" s="69" t="s">
        <v>487</v>
      </c>
      <c r="C136" s="67">
        <v>3000</v>
      </c>
    </row>
    <row r="137" spans="1:3">
      <c r="A137" s="69" t="s">
        <v>271</v>
      </c>
      <c r="B137" s="69" t="s">
        <v>488</v>
      </c>
      <c r="C137" s="67">
        <v>3850</v>
      </c>
    </row>
    <row r="138" spans="1:3">
      <c r="A138" s="69" t="s">
        <v>271</v>
      </c>
      <c r="B138" s="69" t="s">
        <v>489</v>
      </c>
      <c r="C138" s="67">
        <v>4500</v>
      </c>
    </row>
    <row r="139" spans="1:3">
      <c r="A139" s="69" t="s">
        <v>271</v>
      </c>
      <c r="B139" s="69" t="s">
        <v>490</v>
      </c>
      <c r="C139" s="67">
        <v>1404</v>
      </c>
    </row>
    <row r="140" spans="1:3">
      <c r="A140" s="69" t="s">
        <v>271</v>
      </c>
      <c r="B140" s="69" t="s">
        <v>491</v>
      </c>
      <c r="C140" s="67">
        <v>1944</v>
      </c>
    </row>
    <row r="141" spans="1:3">
      <c r="A141" s="69" t="s">
        <v>271</v>
      </c>
      <c r="B141" s="69" t="s">
        <v>492</v>
      </c>
      <c r="C141" s="67">
        <v>1026</v>
      </c>
    </row>
    <row r="142" spans="1:3">
      <c r="A142" s="69" t="s">
        <v>271</v>
      </c>
      <c r="B142" s="69" t="s">
        <v>493</v>
      </c>
      <c r="C142" s="67">
        <v>972</v>
      </c>
    </row>
    <row r="143" spans="1:3">
      <c r="A143" s="69" t="s">
        <v>271</v>
      </c>
      <c r="B143" s="69" t="s">
        <v>494</v>
      </c>
      <c r="C143" s="67">
        <v>1404</v>
      </c>
    </row>
    <row r="144" spans="1:3">
      <c r="A144" s="69" t="s">
        <v>271</v>
      </c>
      <c r="B144" s="69" t="s">
        <v>495</v>
      </c>
      <c r="C144" s="67">
        <v>1404</v>
      </c>
    </row>
    <row r="145" spans="1:4">
      <c r="A145" s="69" t="s">
        <v>271</v>
      </c>
      <c r="B145" s="69" t="s">
        <v>496</v>
      </c>
      <c r="C145" s="67">
        <v>1404</v>
      </c>
    </row>
    <row r="146" spans="1:4">
      <c r="A146" s="69" t="s">
        <v>271</v>
      </c>
      <c r="B146" s="69" t="s">
        <v>497</v>
      </c>
      <c r="C146" s="67">
        <v>1944</v>
      </c>
    </row>
    <row r="147" spans="1:4">
      <c r="A147" s="69" t="s">
        <v>271</v>
      </c>
      <c r="B147" s="69" t="s">
        <v>498</v>
      </c>
      <c r="C147" s="67">
        <v>3500</v>
      </c>
    </row>
    <row r="148" spans="1:4">
      <c r="A148" s="69" t="s">
        <v>271</v>
      </c>
      <c r="B148" s="69" t="s">
        <v>499</v>
      </c>
      <c r="C148" s="67">
        <v>4500</v>
      </c>
    </row>
    <row r="149" spans="1:4">
      <c r="A149" s="69" t="s">
        <v>271</v>
      </c>
      <c r="B149" s="69" t="s">
        <v>500</v>
      </c>
      <c r="C149" s="67">
        <v>2750</v>
      </c>
    </row>
    <row r="150" spans="1:4">
      <c r="A150" s="69" t="s">
        <v>271</v>
      </c>
      <c r="B150" s="69" t="s">
        <v>501</v>
      </c>
      <c r="C150" s="67">
        <v>2750</v>
      </c>
    </row>
    <row r="151" spans="1:4">
      <c r="A151" s="69" t="s">
        <v>271</v>
      </c>
      <c r="B151" s="69" t="s">
        <v>502</v>
      </c>
      <c r="C151" s="67">
        <v>2000</v>
      </c>
    </row>
    <row r="152" spans="1:4">
      <c r="A152" s="69" t="s">
        <v>271</v>
      </c>
      <c r="B152" s="69" t="s">
        <v>503</v>
      </c>
      <c r="C152" s="67">
        <v>1500</v>
      </c>
    </row>
    <row r="153" spans="1:4">
      <c r="A153" s="69" t="s">
        <v>271</v>
      </c>
      <c r="B153" s="69" t="s">
        <v>135</v>
      </c>
      <c r="C153" s="67">
        <v>160</v>
      </c>
      <c r="D153" s="65" t="s">
        <v>55</v>
      </c>
    </row>
    <row r="154" spans="1:4">
      <c r="A154" s="69" t="s">
        <v>271</v>
      </c>
      <c r="B154" s="69" t="s">
        <v>136</v>
      </c>
      <c r="C154" s="67">
        <v>130</v>
      </c>
      <c r="D154" s="65" t="s">
        <v>53</v>
      </c>
    </row>
    <row r="155" spans="1:4">
      <c r="A155" s="69" t="s">
        <v>271</v>
      </c>
      <c r="B155" s="69" t="s">
        <v>137</v>
      </c>
      <c r="C155" s="67">
        <v>100</v>
      </c>
    </row>
    <row r="156" spans="1:4">
      <c r="A156" s="69" t="s">
        <v>271</v>
      </c>
      <c r="B156" s="69" t="s">
        <v>247</v>
      </c>
      <c r="C156" s="67">
        <v>5</v>
      </c>
    </row>
    <row r="158" spans="1:4">
      <c r="A158" s="69" t="s">
        <v>284</v>
      </c>
      <c r="B158" s="69" t="s">
        <v>91</v>
      </c>
      <c r="C158" s="67">
        <v>1700</v>
      </c>
      <c r="D158" s="65" t="s">
        <v>314</v>
      </c>
    </row>
    <row r="159" spans="1:4">
      <c r="A159" s="69" t="s">
        <v>284</v>
      </c>
      <c r="B159" s="69" t="s">
        <v>272</v>
      </c>
      <c r="C159" s="67">
        <v>1600</v>
      </c>
      <c r="D159" s="65" t="s">
        <v>313</v>
      </c>
    </row>
    <row r="160" spans="1:4">
      <c r="A160" s="69" t="s">
        <v>284</v>
      </c>
      <c r="B160" s="69" t="s">
        <v>273</v>
      </c>
      <c r="C160" s="67">
        <v>1150</v>
      </c>
      <c r="D160" s="65" t="s">
        <v>311</v>
      </c>
    </row>
    <row r="161" spans="1:4">
      <c r="A161" s="69" t="s">
        <v>284</v>
      </c>
      <c r="B161" s="69" t="s">
        <v>274</v>
      </c>
      <c r="C161" s="67">
        <v>950</v>
      </c>
    </row>
    <row r="162" spans="1:4">
      <c r="A162" s="69" t="s">
        <v>284</v>
      </c>
      <c r="B162" s="69" t="s">
        <v>275</v>
      </c>
      <c r="C162" s="67">
        <v>650</v>
      </c>
    </row>
    <row r="163" spans="1:4">
      <c r="A163" s="69" t="s">
        <v>284</v>
      </c>
      <c r="B163" s="69" t="s">
        <v>276</v>
      </c>
      <c r="C163" s="67">
        <v>600</v>
      </c>
      <c r="D163" s="65" t="s">
        <v>314</v>
      </c>
    </row>
    <row r="164" spans="1:4">
      <c r="A164" s="69" t="s">
        <v>284</v>
      </c>
      <c r="B164" s="69" t="s">
        <v>277</v>
      </c>
      <c r="C164" s="67">
        <v>600</v>
      </c>
      <c r="D164" s="65" t="s">
        <v>519</v>
      </c>
    </row>
    <row r="165" spans="1:4">
      <c r="A165" s="69" t="s">
        <v>284</v>
      </c>
      <c r="B165" s="69" t="s">
        <v>278</v>
      </c>
      <c r="C165" s="67">
        <v>600</v>
      </c>
      <c r="D165" s="65" t="s">
        <v>311</v>
      </c>
    </row>
    <row r="166" spans="1:4">
      <c r="A166" s="69" t="s">
        <v>284</v>
      </c>
      <c r="B166" s="69" t="s">
        <v>71</v>
      </c>
      <c r="C166" s="67">
        <v>600</v>
      </c>
    </row>
    <row r="167" spans="1:4">
      <c r="A167" s="69" t="s">
        <v>284</v>
      </c>
      <c r="B167" s="69" t="s">
        <v>279</v>
      </c>
      <c r="C167" s="67">
        <v>650</v>
      </c>
    </row>
    <row r="168" spans="1:4">
      <c r="A168" s="69" t="s">
        <v>284</v>
      </c>
      <c r="B168" s="69" t="s">
        <v>280</v>
      </c>
      <c r="C168" s="67">
        <v>800</v>
      </c>
    </row>
    <row r="169" spans="1:4">
      <c r="A169" s="69" t="s">
        <v>284</v>
      </c>
      <c r="B169" s="69" t="s">
        <v>281</v>
      </c>
      <c r="C169" s="67">
        <v>160</v>
      </c>
      <c r="D169" s="65" t="s">
        <v>53</v>
      </c>
    </row>
    <row r="170" spans="1:4">
      <c r="A170" s="69" t="s">
        <v>284</v>
      </c>
      <c r="B170" s="69" t="s">
        <v>282</v>
      </c>
      <c r="C170" s="67">
        <v>100</v>
      </c>
    </row>
    <row r="171" spans="1:4">
      <c r="A171" s="69" t="s">
        <v>284</v>
      </c>
      <c r="B171" s="69" t="s">
        <v>247</v>
      </c>
      <c r="C171" s="67">
        <v>5</v>
      </c>
    </row>
    <row r="173" spans="1:4">
      <c r="A173" s="69" t="s">
        <v>287</v>
      </c>
      <c r="B173" s="70" t="s">
        <v>146</v>
      </c>
      <c r="C173" s="68">
        <v>1800</v>
      </c>
      <c r="D173" s="65" t="s">
        <v>314</v>
      </c>
    </row>
    <row r="174" spans="1:4">
      <c r="A174" s="69" t="s">
        <v>287</v>
      </c>
      <c r="B174" s="70" t="s">
        <v>145</v>
      </c>
      <c r="C174" s="68">
        <v>1650</v>
      </c>
      <c r="D174" s="65" t="s">
        <v>313</v>
      </c>
    </row>
    <row r="175" spans="1:4">
      <c r="A175" s="69" t="s">
        <v>287</v>
      </c>
      <c r="B175" s="70" t="s">
        <v>151</v>
      </c>
      <c r="C175" s="68">
        <v>1650</v>
      </c>
      <c r="D175" s="65" t="s">
        <v>311</v>
      </c>
    </row>
    <row r="176" spans="1:4">
      <c r="A176" s="69" t="s">
        <v>287</v>
      </c>
      <c r="B176" s="70" t="s">
        <v>415</v>
      </c>
      <c r="C176" s="68">
        <v>1100</v>
      </c>
    </row>
    <row r="177" spans="1:4">
      <c r="A177" s="69" t="s">
        <v>287</v>
      </c>
      <c r="B177" s="70" t="s">
        <v>285</v>
      </c>
      <c r="C177" s="68">
        <v>550</v>
      </c>
      <c r="D177" s="2" t="s">
        <v>385</v>
      </c>
    </row>
    <row r="178" spans="1:4">
      <c r="A178" s="69" t="s">
        <v>287</v>
      </c>
      <c r="B178" s="70" t="s">
        <v>154</v>
      </c>
      <c r="C178" s="68">
        <v>2500</v>
      </c>
      <c r="D178" s="65" t="s">
        <v>519</v>
      </c>
    </row>
    <row r="179" spans="1:4">
      <c r="A179" s="69" t="s">
        <v>287</v>
      </c>
      <c r="B179" s="70" t="s">
        <v>286</v>
      </c>
      <c r="C179" s="68">
        <v>4000</v>
      </c>
      <c r="D179" s="65" t="s">
        <v>311</v>
      </c>
    </row>
    <row r="180" spans="1:4">
      <c r="A180" s="69" t="s">
        <v>287</v>
      </c>
      <c r="B180" s="70" t="s">
        <v>416</v>
      </c>
      <c r="C180" s="68">
        <v>600</v>
      </c>
    </row>
    <row r="181" spans="1:4">
      <c r="A181" s="69" t="s">
        <v>287</v>
      </c>
      <c r="B181" s="70" t="s">
        <v>417</v>
      </c>
      <c r="C181" s="68">
        <v>600</v>
      </c>
    </row>
    <row r="182" spans="1:4">
      <c r="A182" s="69" t="s">
        <v>287</v>
      </c>
      <c r="B182" s="70" t="s">
        <v>147</v>
      </c>
      <c r="C182" s="68">
        <v>1250</v>
      </c>
    </row>
    <row r="183" spans="1:4">
      <c r="A183" s="69" t="s">
        <v>287</v>
      </c>
      <c r="B183" s="70" t="s">
        <v>418</v>
      </c>
      <c r="C183" s="68">
        <v>600</v>
      </c>
    </row>
    <row r="184" spans="1:4">
      <c r="A184" s="69" t="s">
        <v>287</v>
      </c>
      <c r="B184" s="71" t="s">
        <v>419</v>
      </c>
      <c r="C184" s="68">
        <v>600</v>
      </c>
    </row>
    <row r="185" spans="1:4">
      <c r="A185" s="69" t="s">
        <v>287</v>
      </c>
      <c r="B185" s="70" t="s">
        <v>150</v>
      </c>
      <c r="C185" s="70">
        <v>700</v>
      </c>
    </row>
    <row r="186" spans="1:4">
      <c r="A186" s="69" t="s">
        <v>287</v>
      </c>
      <c r="B186" s="70" t="s">
        <v>420</v>
      </c>
      <c r="C186" s="68">
        <v>600</v>
      </c>
    </row>
    <row r="187" spans="1:4">
      <c r="A187" s="69" t="s">
        <v>287</v>
      </c>
      <c r="B187" s="70" t="s">
        <v>421</v>
      </c>
      <c r="C187" s="68">
        <v>600</v>
      </c>
    </row>
    <row r="188" spans="1:4">
      <c r="A188" s="69" t="s">
        <v>287</v>
      </c>
      <c r="B188" s="70" t="s">
        <v>425</v>
      </c>
      <c r="C188" s="70">
        <v>850</v>
      </c>
    </row>
    <row r="189" spans="1:4">
      <c r="A189" s="69" t="s">
        <v>287</v>
      </c>
      <c r="B189" s="70" t="s">
        <v>149</v>
      </c>
      <c r="C189" s="68">
        <v>800</v>
      </c>
    </row>
    <row r="190" spans="1:4">
      <c r="A190" s="69" t="s">
        <v>287</v>
      </c>
      <c r="B190" s="70" t="s">
        <v>148</v>
      </c>
      <c r="C190" s="70">
        <v>750</v>
      </c>
    </row>
    <row r="191" spans="1:4">
      <c r="A191" s="69" t="s">
        <v>287</v>
      </c>
      <c r="B191" s="70" t="s">
        <v>413</v>
      </c>
      <c r="C191" s="68">
        <v>600</v>
      </c>
    </row>
    <row r="192" spans="1:4">
      <c r="A192" s="69" t="s">
        <v>287</v>
      </c>
      <c r="B192" s="70" t="s">
        <v>422</v>
      </c>
      <c r="C192" s="68">
        <v>600</v>
      </c>
    </row>
    <row r="193" spans="1:4">
      <c r="A193" s="69" t="s">
        <v>287</v>
      </c>
      <c r="B193" s="70" t="s">
        <v>423</v>
      </c>
      <c r="C193" s="68">
        <v>1500</v>
      </c>
    </row>
    <row r="194" spans="1:4">
      <c r="A194" s="69" t="s">
        <v>287</v>
      </c>
      <c r="B194" s="70" t="s">
        <v>424</v>
      </c>
      <c r="C194" s="68">
        <v>1200</v>
      </c>
    </row>
    <row r="195" spans="1:4">
      <c r="A195" s="69" t="s">
        <v>287</v>
      </c>
      <c r="B195" s="70" t="s">
        <v>152</v>
      </c>
      <c r="C195" s="68">
        <v>780</v>
      </c>
    </row>
    <row r="196" spans="1:4">
      <c r="A196" s="69" t="s">
        <v>287</v>
      </c>
      <c r="B196" s="71" t="s">
        <v>153</v>
      </c>
      <c r="C196" s="68">
        <v>800</v>
      </c>
    </row>
    <row r="197" spans="1:4">
      <c r="A197" s="69" t="s">
        <v>287</v>
      </c>
      <c r="B197" s="69" t="s">
        <v>281</v>
      </c>
      <c r="C197" s="67">
        <v>160</v>
      </c>
      <c r="D197" s="65" t="s">
        <v>53</v>
      </c>
    </row>
    <row r="198" spans="1:4">
      <c r="A198" s="69" t="s">
        <v>287</v>
      </c>
      <c r="B198" s="69" t="s">
        <v>414</v>
      </c>
      <c r="C198" s="67">
        <v>100</v>
      </c>
    </row>
    <row r="199" spans="1:4">
      <c r="A199" s="69" t="s">
        <v>287</v>
      </c>
      <c r="B199" s="71" t="s">
        <v>247</v>
      </c>
      <c r="C199" s="68">
        <v>5</v>
      </c>
    </row>
    <row r="201" spans="1:4">
      <c r="A201" s="69" t="s">
        <v>307</v>
      </c>
      <c r="B201" s="69" t="s">
        <v>69</v>
      </c>
      <c r="C201" s="67">
        <v>950</v>
      </c>
      <c r="D201" s="65" t="s">
        <v>314</v>
      </c>
    </row>
    <row r="202" spans="1:4">
      <c r="A202" s="69" t="s">
        <v>307</v>
      </c>
      <c r="B202" s="69" t="s">
        <v>70</v>
      </c>
      <c r="C202" s="67">
        <v>900</v>
      </c>
      <c r="D202" s="65" t="s">
        <v>313</v>
      </c>
    </row>
    <row r="203" spans="1:4">
      <c r="A203" s="69" t="s">
        <v>307</v>
      </c>
      <c r="B203" s="69" t="s">
        <v>288</v>
      </c>
      <c r="C203" s="67">
        <v>800</v>
      </c>
      <c r="D203" s="65" t="s">
        <v>311</v>
      </c>
    </row>
    <row r="204" spans="1:4">
      <c r="A204" s="69" t="s">
        <v>307</v>
      </c>
      <c r="B204" s="69" t="s">
        <v>71</v>
      </c>
      <c r="C204" s="67">
        <v>700</v>
      </c>
      <c r="D204" s="65"/>
    </row>
    <row r="205" spans="1:4" ht="189">
      <c r="A205" s="69" t="s">
        <v>307</v>
      </c>
      <c r="B205" s="69" t="s">
        <v>72</v>
      </c>
      <c r="C205" s="67">
        <v>900</v>
      </c>
      <c r="D205" s="84" t="s">
        <v>387</v>
      </c>
    </row>
    <row r="206" spans="1:4">
      <c r="A206" s="69" t="s">
        <v>307</v>
      </c>
      <c r="B206" s="69" t="s">
        <v>73</v>
      </c>
      <c r="C206" s="67">
        <v>850</v>
      </c>
      <c r="D206" s="65" t="s">
        <v>316</v>
      </c>
    </row>
    <row r="207" spans="1:4">
      <c r="A207" s="69" t="s">
        <v>307</v>
      </c>
      <c r="B207" s="69" t="s">
        <v>74</v>
      </c>
      <c r="C207" s="67">
        <v>700</v>
      </c>
      <c r="D207" s="65" t="s">
        <v>311</v>
      </c>
    </row>
    <row r="208" spans="1:4">
      <c r="A208" s="69" t="s">
        <v>307</v>
      </c>
      <c r="B208" s="69" t="s">
        <v>75</v>
      </c>
      <c r="C208" s="67">
        <v>780</v>
      </c>
    </row>
    <row r="209" spans="1:3">
      <c r="A209" s="69" t="s">
        <v>307</v>
      </c>
      <c r="B209" s="69" t="s">
        <v>289</v>
      </c>
      <c r="C209" s="67">
        <v>600</v>
      </c>
    </row>
    <row r="210" spans="1:3">
      <c r="A210" s="69" t="s">
        <v>307</v>
      </c>
      <c r="B210" s="69" t="s">
        <v>76</v>
      </c>
      <c r="C210" s="67">
        <v>1250</v>
      </c>
    </row>
    <row r="211" spans="1:3">
      <c r="A211" s="69" t="s">
        <v>307</v>
      </c>
      <c r="B211" s="69" t="s">
        <v>290</v>
      </c>
      <c r="C211" s="67">
        <v>800</v>
      </c>
    </row>
    <row r="212" spans="1:3">
      <c r="A212" s="69" t="s">
        <v>307</v>
      </c>
      <c r="B212" s="69" t="s">
        <v>291</v>
      </c>
      <c r="C212" s="67">
        <v>800</v>
      </c>
    </row>
    <row r="213" spans="1:3">
      <c r="A213" s="69" t="s">
        <v>307</v>
      </c>
      <c r="B213" s="69" t="s">
        <v>292</v>
      </c>
      <c r="C213" s="67">
        <v>900</v>
      </c>
    </row>
    <row r="214" spans="1:3">
      <c r="A214" s="69" t="s">
        <v>307</v>
      </c>
      <c r="B214" s="69" t="s">
        <v>293</v>
      </c>
      <c r="C214" s="67">
        <v>900</v>
      </c>
    </row>
    <row r="215" spans="1:3">
      <c r="A215" s="69" t="s">
        <v>307</v>
      </c>
      <c r="B215" s="69" t="s">
        <v>294</v>
      </c>
      <c r="C215" s="67">
        <v>900</v>
      </c>
    </row>
    <row r="216" spans="1:3">
      <c r="A216" s="69" t="s">
        <v>307</v>
      </c>
      <c r="B216" s="69" t="s">
        <v>295</v>
      </c>
      <c r="C216" s="67">
        <v>1000</v>
      </c>
    </row>
    <row r="217" spans="1:3">
      <c r="A217" s="69" t="s">
        <v>307</v>
      </c>
      <c r="B217" s="69" t="s">
        <v>296</v>
      </c>
      <c r="C217" s="67">
        <v>600</v>
      </c>
    </row>
    <row r="218" spans="1:3">
      <c r="A218" s="69" t="s">
        <v>307</v>
      </c>
      <c r="B218" s="69" t="s">
        <v>297</v>
      </c>
      <c r="C218" s="67">
        <v>650</v>
      </c>
    </row>
    <row r="219" spans="1:3">
      <c r="A219" s="69" t="s">
        <v>307</v>
      </c>
      <c r="B219" s="69" t="s">
        <v>298</v>
      </c>
      <c r="C219" s="67">
        <v>550</v>
      </c>
    </row>
    <row r="220" spans="1:3">
      <c r="A220" s="69" t="s">
        <v>307</v>
      </c>
      <c r="B220" s="69" t="s">
        <v>299</v>
      </c>
      <c r="C220" s="67">
        <v>600</v>
      </c>
    </row>
    <row r="221" spans="1:3">
      <c r="A221" s="69" t="s">
        <v>307</v>
      </c>
      <c r="B221" s="69" t="s">
        <v>300</v>
      </c>
      <c r="C221" s="67">
        <v>600</v>
      </c>
    </row>
    <row r="222" spans="1:3">
      <c r="A222" s="69" t="s">
        <v>307</v>
      </c>
      <c r="B222" s="69" t="s">
        <v>301</v>
      </c>
      <c r="C222" s="67">
        <v>650</v>
      </c>
    </row>
    <row r="223" spans="1:3">
      <c r="A223" s="69" t="s">
        <v>307</v>
      </c>
      <c r="B223" s="69" t="s">
        <v>302</v>
      </c>
      <c r="C223" s="67">
        <v>1100</v>
      </c>
    </row>
    <row r="224" spans="1:3">
      <c r="A224" s="69" t="s">
        <v>307</v>
      </c>
      <c r="B224" s="69" t="s">
        <v>303</v>
      </c>
      <c r="C224" s="67">
        <v>1100</v>
      </c>
    </row>
    <row r="225" spans="1:4">
      <c r="A225" s="69" t="s">
        <v>307</v>
      </c>
      <c r="B225" s="69" t="s">
        <v>304</v>
      </c>
      <c r="C225" s="67">
        <v>1100</v>
      </c>
    </row>
    <row r="226" spans="1:4">
      <c r="A226" s="69" t="s">
        <v>307</v>
      </c>
      <c r="B226" s="69" t="s">
        <v>305</v>
      </c>
      <c r="C226" s="67">
        <v>1300</v>
      </c>
    </row>
    <row r="227" spans="1:4">
      <c r="A227" s="69" t="s">
        <v>307</v>
      </c>
      <c r="B227" s="69" t="s">
        <v>306</v>
      </c>
      <c r="C227" s="67">
        <v>1700</v>
      </c>
    </row>
    <row r="228" spans="1:4">
      <c r="A228" s="69" t="s">
        <v>307</v>
      </c>
      <c r="B228" s="69" t="s">
        <v>106</v>
      </c>
      <c r="C228" s="67">
        <v>100</v>
      </c>
      <c r="D228" s="65" t="s">
        <v>55</v>
      </c>
    </row>
    <row r="229" spans="1:4">
      <c r="A229" s="69" t="s">
        <v>307</v>
      </c>
      <c r="B229" s="69" t="s">
        <v>107</v>
      </c>
      <c r="C229" s="67">
        <v>130</v>
      </c>
      <c r="D229" s="65" t="s">
        <v>53</v>
      </c>
    </row>
    <row r="230" spans="1:4">
      <c r="A230" s="69" t="s">
        <v>307</v>
      </c>
      <c r="B230" s="69" t="s">
        <v>108</v>
      </c>
      <c r="C230" s="67">
        <v>160</v>
      </c>
    </row>
    <row r="231" spans="1:4">
      <c r="A231" s="69" t="s">
        <v>307</v>
      </c>
      <c r="B231" s="69" t="s">
        <v>247</v>
      </c>
      <c r="C231" s="67">
        <v>5</v>
      </c>
    </row>
    <row r="233" spans="1:4">
      <c r="A233" s="69" t="s">
        <v>309</v>
      </c>
      <c r="B233" s="69" t="s">
        <v>77</v>
      </c>
      <c r="C233" s="67">
        <v>950</v>
      </c>
      <c r="D233" s="65" t="s">
        <v>314</v>
      </c>
    </row>
    <row r="234" spans="1:4">
      <c r="A234" s="69" t="s">
        <v>309</v>
      </c>
      <c r="B234" s="69" t="s">
        <v>78</v>
      </c>
      <c r="C234" s="67">
        <v>830</v>
      </c>
      <c r="D234" s="65" t="s">
        <v>313</v>
      </c>
    </row>
    <row r="235" spans="1:4">
      <c r="A235" s="69" t="s">
        <v>309</v>
      </c>
      <c r="B235" s="69" t="s">
        <v>79</v>
      </c>
      <c r="C235" s="67">
        <v>900</v>
      </c>
      <c r="D235" s="65" t="s">
        <v>311</v>
      </c>
    </row>
    <row r="236" spans="1:4">
      <c r="A236" s="69" t="s">
        <v>309</v>
      </c>
      <c r="B236" s="69" t="s">
        <v>80</v>
      </c>
      <c r="C236" s="67">
        <v>980</v>
      </c>
      <c r="D236" s="65"/>
    </row>
    <row r="237" spans="1:4">
      <c r="A237" s="69" t="s">
        <v>309</v>
      </c>
      <c r="B237" s="69" t="s">
        <v>81</v>
      </c>
      <c r="C237" s="67">
        <v>1250</v>
      </c>
      <c r="D237" s="65" t="s">
        <v>314</v>
      </c>
    </row>
    <row r="238" spans="1:4">
      <c r="A238" s="69" t="s">
        <v>309</v>
      </c>
      <c r="B238" s="69" t="s">
        <v>82</v>
      </c>
      <c r="C238" s="67">
        <v>1400</v>
      </c>
      <c r="D238" s="65" t="s">
        <v>316</v>
      </c>
    </row>
    <row r="239" spans="1:4">
      <c r="A239" s="69" t="s">
        <v>309</v>
      </c>
      <c r="B239" s="69" t="s">
        <v>83</v>
      </c>
      <c r="C239" s="67">
        <v>950</v>
      </c>
      <c r="D239" s="65" t="s">
        <v>311</v>
      </c>
    </row>
    <row r="240" spans="1:4">
      <c r="A240" s="69" t="s">
        <v>309</v>
      </c>
      <c r="B240" s="69" t="s">
        <v>84</v>
      </c>
      <c r="C240" s="67">
        <v>1000</v>
      </c>
      <c r="D240" s="65"/>
    </row>
    <row r="241" spans="1:3">
      <c r="A241" s="69" t="s">
        <v>309</v>
      </c>
      <c r="B241" s="69" t="s">
        <v>85</v>
      </c>
      <c r="C241" s="67">
        <v>1000</v>
      </c>
    </row>
    <row r="242" spans="1:3">
      <c r="A242" s="69" t="s">
        <v>309</v>
      </c>
      <c r="B242" s="69" t="s">
        <v>86</v>
      </c>
      <c r="C242" s="67">
        <v>1400</v>
      </c>
    </row>
    <row r="243" spans="1:3">
      <c r="A243" s="69" t="s">
        <v>309</v>
      </c>
      <c r="B243" s="69" t="s">
        <v>87</v>
      </c>
      <c r="C243" s="67">
        <v>650</v>
      </c>
    </row>
    <row r="244" spans="1:3">
      <c r="A244" s="69" t="s">
        <v>309</v>
      </c>
      <c r="B244" s="69" t="s">
        <v>88</v>
      </c>
      <c r="C244" s="67">
        <v>700</v>
      </c>
    </row>
    <row r="245" spans="1:3">
      <c r="A245" s="69" t="s">
        <v>309</v>
      </c>
      <c r="B245" s="69" t="s">
        <v>89</v>
      </c>
      <c r="C245" s="67">
        <v>800</v>
      </c>
    </row>
    <row r="246" spans="1:3">
      <c r="A246" s="69" t="s">
        <v>309</v>
      </c>
      <c r="B246" s="69" t="s">
        <v>90</v>
      </c>
      <c r="C246" s="67">
        <v>1250</v>
      </c>
    </row>
    <row r="247" spans="1:3">
      <c r="A247" s="69" t="s">
        <v>309</v>
      </c>
      <c r="B247" s="69" t="s">
        <v>91</v>
      </c>
      <c r="C247" s="67">
        <v>1200</v>
      </c>
    </row>
    <row r="248" spans="1:3">
      <c r="A248" s="69" t="s">
        <v>309</v>
      </c>
      <c r="B248" s="69" t="s">
        <v>92</v>
      </c>
      <c r="C248" s="67">
        <v>1850</v>
      </c>
    </row>
    <row r="249" spans="1:3">
      <c r="A249" s="69" t="s">
        <v>309</v>
      </c>
      <c r="B249" s="69" t="s">
        <v>93</v>
      </c>
      <c r="C249" s="67">
        <v>1850</v>
      </c>
    </row>
    <row r="250" spans="1:3">
      <c r="A250" s="69" t="s">
        <v>309</v>
      </c>
      <c r="B250" s="69" t="s">
        <v>94</v>
      </c>
      <c r="C250" s="67">
        <v>1300</v>
      </c>
    </row>
    <row r="251" spans="1:3">
      <c r="A251" s="69" t="s">
        <v>309</v>
      </c>
      <c r="B251" s="69" t="s">
        <v>95</v>
      </c>
      <c r="C251" s="67">
        <v>1300</v>
      </c>
    </row>
    <row r="252" spans="1:3">
      <c r="A252" s="69" t="s">
        <v>309</v>
      </c>
      <c r="B252" s="69" t="s">
        <v>96</v>
      </c>
      <c r="C252" s="67">
        <v>1900</v>
      </c>
    </row>
    <row r="253" spans="1:3">
      <c r="A253" s="69" t="s">
        <v>309</v>
      </c>
      <c r="B253" s="69" t="s">
        <v>97</v>
      </c>
      <c r="C253" s="67">
        <v>1600</v>
      </c>
    </row>
    <row r="254" spans="1:3">
      <c r="A254" s="69" t="s">
        <v>309</v>
      </c>
      <c r="B254" s="69" t="s">
        <v>290</v>
      </c>
      <c r="C254" s="67">
        <v>800</v>
      </c>
    </row>
    <row r="255" spans="1:3">
      <c r="A255" s="69" t="s">
        <v>309</v>
      </c>
      <c r="B255" s="69" t="s">
        <v>291</v>
      </c>
      <c r="C255" s="67">
        <v>800</v>
      </c>
    </row>
    <row r="256" spans="1:3">
      <c r="A256" s="69" t="s">
        <v>309</v>
      </c>
      <c r="B256" s="69" t="s">
        <v>292</v>
      </c>
      <c r="C256" s="67">
        <v>900</v>
      </c>
    </row>
    <row r="257" spans="1:4">
      <c r="A257" s="69" t="s">
        <v>309</v>
      </c>
      <c r="B257" s="69" t="s">
        <v>293</v>
      </c>
      <c r="C257" s="67">
        <v>900</v>
      </c>
    </row>
    <row r="258" spans="1:4">
      <c r="A258" s="69" t="s">
        <v>309</v>
      </c>
      <c r="B258" s="69" t="s">
        <v>294</v>
      </c>
      <c r="C258" s="67">
        <v>900</v>
      </c>
    </row>
    <row r="259" spans="1:4">
      <c r="A259" s="69" t="s">
        <v>309</v>
      </c>
      <c r="B259" s="69" t="s">
        <v>295</v>
      </c>
      <c r="C259" s="67">
        <v>1000</v>
      </c>
    </row>
    <row r="260" spans="1:4">
      <c r="A260" s="69" t="s">
        <v>309</v>
      </c>
      <c r="B260" s="69" t="s">
        <v>296</v>
      </c>
      <c r="C260" s="67">
        <v>600</v>
      </c>
    </row>
    <row r="261" spans="1:4">
      <c r="A261" s="69" t="s">
        <v>309</v>
      </c>
      <c r="B261" s="69" t="s">
        <v>297</v>
      </c>
      <c r="C261" s="67">
        <v>650</v>
      </c>
    </row>
    <row r="262" spans="1:4">
      <c r="A262" s="69" t="s">
        <v>309</v>
      </c>
      <c r="B262" s="69" t="s">
        <v>298</v>
      </c>
      <c r="C262" s="67">
        <v>550</v>
      </c>
    </row>
    <row r="263" spans="1:4">
      <c r="A263" s="69" t="s">
        <v>309</v>
      </c>
      <c r="B263" s="69" t="s">
        <v>299</v>
      </c>
      <c r="C263" s="67">
        <v>600</v>
      </c>
    </row>
    <row r="264" spans="1:4">
      <c r="A264" s="69" t="s">
        <v>309</v>
      </c>
      <c r="B264" s="69" t="s">
        <v>300</v>
      </c>
      <c r="C264" s="67">
        <v>600</v>
      </c>
    </row>
    <row r="265" spans="1:4">
      <c r="A265" s="69" t="s">
        <v>309</v>
      </c>
      <c r="B265" s="69" t="s">
        <v>301</v>
      </c>
      <c r="C265" s="67">
        <v>650</v>
      </c>
    </row>
    <row r="266" spans="1:4">
      <c r="A266" s="69" t="s">
        <v>309</v>
      </c>
      <c r="B266" s="69" t="s">
        <v>302</v>
      </c>
      <c r="C266" s="67">
        <v>1100</v>
      </c>
    </row>
    <row r="267" spans="1:4">
      <c r="A267" s="69" t="s">
        <v>309</v>
      </c>
      <c r="B267" s="69" t="s">
        <v>303</v>
      </c>
      <c r="C267" s="67">
        <v>1100</v>
      </c>
    </row>
    <row r="268" spans="1:4">
      <c r="A268" s="69" t="s">
        <v>309</v>
      </c>
      <c r="B268" s="69" t="s">
        <v>304</v>
      </c>
      <c r="C268" s="67">
        <v>1100</v>
      </c>
    </row>
    <row r="269" spans="1:4">
      <c r="A269" s="69" t="s">
        <v>309</v>
      </c>
      <c r="B269" s="69" t="s">
        <v>305</v>
      </c>
      <c r="C269" s="67">
        <v>1300</v>
      </c>
    </row>
    <row r="270" spans="1:4">
      <c r="A270" s="69" t="s">
        <v>309</v>
      </c>
      <c r="B270" s="69" t="s">
        <v>306</v>
      </c>
      <c r="C270" s="67">
        <v>1700</v>
      </c>
    </row>
    <row r="271" spans="1:4">
      <c r="A271" s="69" t="s">
        <v>309</v>
      </c>
      <c r="B271" s="69" t="s">
        <v>106</v>
      </c>
      <c r="C271" s="67">
        <v>100</v>
      </c>
      <c r="D271" s="65" t="s">
        <v>55</v>
      </c>
    </row>
    <row r="272" spans="1:4">
      <c r="A272" s="69" t="s">
        <v>309</v>
      </c>
      <c r="B272" s="69" t="s">
        <v>308</v>
      </c>
      <c r="C272" s="67">
        <v>140</v>
      </c>
      <c r="D272" s="65" t="s">
        <v>53</v>
      </c>
    </row>
    <row r="273" spans="1:4">
      <c r="A273" s="69" t="s">
        <v>309</v>
      </c>
      <c r="B273" s="69" t="s">
        <v>108</v>
      </c>
      <c r="C273" s="67">
        <v>160</v>
      </c>
    </row>
    <row r="274" spans="1:4">
      <c r="A274" s="69" t="s">
        <v>309</v>
      </c>
      <c r="B274" s="69" t="s">
        <v>247</v>
      </c>
      <c r="C274" s="67">
        <v>5</v>
      </c>
    </row>
    <row r="278" spans="1:4">
      <c r="A278" s="69" t="s">
        <v>159</v>
      </c>
      <c r="B278" s="69" t="s">
        <v>248</v>
      </c>
      <c r="C278" s="67">
        <v>2400</v>
      </c>
      <c r="D278" s="65" t="s">
        <v>314</v>
      </c>
    </row>
    <row r="279" spans="1:4">
      <c r="A279" s="69" t="s">
        <v>159</v>
      </c>
      <c r="B279" s="69" t="s">
        <v>116</v>
      </c>
      <c r="C279" s="67">
        <v>1600</v>
      </c>
      <c r="D279" s="65" t="s">
        <v>313</v>
      </c>
    </row>
    <row r="280" spans="1:4">
      <c r="A280" s="69" t="s">
        <v>159</v>
      </c>
      <c r="B280" s="69" t="s">
        <v>117</v>
      </c>
      <c r="C280" s="67">
        <v>1500</v>
      </c>
      <c r="D280" s="65" t="s">
        <v>311</v>
      </c>
    </row>
    <row r="281" spans="1:4">
      <c r="A281" s="69" t="s">
        <v>159</v>
      </c>
      <c r="B281" s="69" t="s">
        <v>249</v>
      </c>
      <c r="C281" s="67">
        <v>1300</v>
      </c>
    </row>
    <row r="282" spans="1:4">
      <c r="A282" s="69" t="s">
        <v>159</v>
      </c>
      <c r="B282" s="69" t="s">
        <v>118</v>
      </c>
      <c r="C282" s="67">
        <v>1300</v>
      </c>
    </row>
    <row r="283" spans="1:4">
      <c r="A283" s="69" t="s">
        <v>159</v>
      </c>
      <c r="B283" s="69" t="s">
        <v>250</v>
      </c>
      <c r="C283" s="67">
        <v>1100</v>
      </c>
    </row>
    <row r="284" spans="1:4">
      <c r="A284" s="69" t="s">
        <v>159</v>
      </c>
      <c r="B284" s="69" t="s">
        <v>119</v>
      </c>
      <c r="C284" s="67">
        <v>1000</v>
      </c>
    </row>
    <row r="285" spans="1:4">
      <c r="A285" s="69" t="s">
        <v>159</v>
      </c>
      <c r="B285" s="69" t="s">
        <v>120</v>
      </c>
      <c r="C285" s="67">
        <v>1100</v>
      </c>
    </row>
    <row r="286" spans="1:4">
      <c r="A286" s="69" t="s">
        <v>159</v>
      </c>
      <c r="B286" s="69" t="s">
        <v>121</v>
      </c>
      <c r="C286" s="67">
        <v>1100</v>
      </c>
    </row>
    <row r="287" spans="1:4">
      <c r="A287" s="69" t="s">
        <v>159</v>
      </c>
      <c r="B287" s="69" t="s">
        <v>122</v>
      </c>
      <c r="C287" s="67">
        <v>900</v>
      </c>
    </row>
    <row r="288" spans="1:4">
      <c r="A288" s="69" t="s">
        <v>159</v>
      </c>
      <c r="B288" s="69" t="s">
        <v>123</v>
      </c>
      <c r="C288" s="67">
        <v>900</v>
      </c>
    </row>
    <row r="289" spans="1:3">
      <c r="A289" s="69" t="s">
        <v>159</v>
      </c>
      <c r="B289" s="69" t="s">
        <v>124</v>
      </c>
      <c r="C289" s="67">
        <v>800</v>
      </c>
    </row>
    <row r="290" spans="1:3">
      <c r="A290" s="69" t="s">
        <v>159</v>
      </c>
      <c r="B290" s="69" t="s">
        <v>125</v>
      </c>
      <c r="C290" s="67">
        <v>1550</v>
      </c>
    </row>
    <row r="291" spans="1:3">
      <c r="A291" s="69" t="s">
        <v>159</v>
      </c>
      <c r="B291" s="69" t="s">
        <v>251</v>
      </c>
      <c r="C291" s="67">
        <v>1650</v>
      </c>
    </row>
    <row r="292" spans="1:3">
      <c r="A292" s="69" t="s">
        <v>159</v>
      </c>
      <c r="B292" s="69" t="s">
        <v>252</v>
      </c>
      <c r="C292" s="67">
        <v>1400</v>
      </c>
    </row>
    <row r="293" spans="1:3">
      <c r="A293" s="69" t="s">
        <v>159</v>
      </c>
      <c r="B293" s="69" t="s">
        <v>131</v>
      </c>
      <c r="C293" s="67">
        <v>1000</v>
      </c>
    </row>
    <row r="294" spans="1:3">
      <c r="A294" s="69" t="s">
        <v>159</v>
      </c>
      <c r="B294" s="69" t="s">
        <v>132</v>
      </c>
      <c r="C294" s="67">
        <v>900</v>
      </c>
    </row>
    <row r="295" spans="1:3">
      <c r="A295" s="69" t="s">
        <v>159</v>
      </c>
      <c r="B295" s="69" t="s">
        <v>126</v>
      </c>
      <c r="C295" s="67">
        <v>650</v>
      </c>
    </row>
    <row r="296" spans="1:3">
      <c r="A296" s="69" t="s">
        <v>159</v>
      </c>
      <c r="B296" s="69" t="s">
        <v>127</v>
      </c>
      <c r="C296" s="67">
        <v>550</v>
      </c>
    </row>
    <row r="297" spans="1:3">
      <c r="A297" s="69" t="s">
        <v>159</v>
      </c>
      <c r="B297" s="69" t="s">
        <v>128</v>
      </c>
      <c r="C297" s="67">
        <v>950</v>
      </c>
    </row>
    <row r="298" spans="1:3">
      <c r="A298" s="69" t="s">
        <v>159</v>
      </c>
      <c r="B298" s="69" t="s">
        <v>129</v>
      </c>
      <c r="C298" s="67">
        <v>1050</v>
      </c>
    </row>
    <row r="299" spans="1:3">
      <c r="A299" s="69" t="s">
        <v>159</v>
      </c>
      <c r="B299" s="69" t="s">
        <v>130</v>
      </c>
      <c r="C299" s="67">
        <v>950</v>
      </c>
    </row>
    <row r="300" spans="1:3">
      <c r="A300" s="69" t="s">
        <v>159</v>
      </c>
      <c r="B300" s="69" t="s">
        <v>396</v>
      </c>
      <c r="C300" s="67">
        <v>950</v>
      </c>
    </row>
    <row r="301" spans="1:3">
      <c r="A301" s="69" t="s">
        <v>159</v>
      </c>
      <c r="B301" s="69" t="s">
        <v>412</v>
      </c>
      <c r="C301" s="67">
        <v>1100</v>
      </c>
    </row>
    <row r="302" spans="1:3">
      <c r="A302" s="69" t="s">
        <v>159</v>
      </c>
      <c r="B302" s="69" t="s">
        <v>397</v>
      </c>
      <c r="C302" s="67">
        <v>1100</v>
      </c>
    </row>
    <row r="303" spans="1:3">
      <c r="A303" s="69" t="s">
        <v>159</v>
      </c>
      <c r="B303" s="69" t="s">
        <v>398</v>
      </c>
      <c r="C303" s="67">
        <v>900</v>
      </c>
    </row>
    <row r="304" spans="1:3">
      <c r="A304" s="69" t="s">
        <v>159</v>
      </c>
      <c r="B304" s="69" t="s">
        <v>399</v>
      </c>
      <c r="C304" s="67">
        <v>900</v>
      </c>
    </row>
    <row r="305" spans="1:4">
      <c r="A305" s="69" t="s">
        <v>159</v>
      </c>
      <c r="B305" s="69" t="s">
        <v>400</v>
      </c>
      <c r="C305" s="67">
        <v>750</v>
      </c>
    </row>
    <row r="306" spans="1:4">
      <c r="A306" s="69" t="s">
        <v>159</v>
      </c>
      <c r="B306" s="69" t="s">
        <v>401</v>
      </c>
      <c r="C306" s="67">
        <v>750</v>
      </c>
    </row>
    <row r="307" spans="1:4">
      <c r="A307" s="69" t="s">
        <v>159</v>
      </c>
      <c r="B307" s="69" t="s">
        <v>402</v>
      </c>
      <c r="C307" s="67">
        <v>700</v>
      </c>
    </row>
    <row r="308" spans="1:4">
      <c r="A308" s="69" t="s">
        <v>159</v>
      </c>
      <c r="B308" s="69" t="s">
        <v>403</v>
      </c>
      <c r="C308" s="67">
        <v>700</v>
      </c>
    </row>
    <row r="309" spans="1:4">
      <c r="A309" s="69" t="s">
        <v>159</v>
      </c>
      <c r="B309" s="69" t="s">
        <v>126</v>
      </c>
      <c r="C309" s="67">
        <v>650</v>
      </c>
    </row>
    <row r="310" spans="1:4">
      <c r="A310" s="69" t="s">
        <v>159</v>
      </c>
      <c r="B310" s="69" t="s">
        <v>404</v>
      </c>
      <c r="C310" s="67">
        <v>650</v>
      </c>
    </row>
    <row r="311" spans="1:4">
      <c r="A311" s="69" t="s">
        <v>159</v>
      </c>
      <c r="B311" s="69" t="s">
        <v>405</v>
      </c>
      <c r="C311" s="67">
        <v>550</v>
      </c>
    </row>
    <row r="312" spans="1:4">
      <c r="A312" s="69" t="s">
        <v>159</v>
      </c>
      <c r="B312" s="69" t="s">
        <v>406</v>
      </c>
      <c r="C312" s="67">
        <v>550</v>
      </c>
    </row>
    <row r="313" spans="1:4">
      <c r="A313" s="69" t="s">
        <v>159</v>
      </c>
      <c r="B313" s="69" t="s">
        <v>407</v>
      </c>
      <c r="C313" s="67">
        <v>550</v>
      </c>
    </row>
    <row r="314" spans="1:4">
      <c r="A314" s="69" t="s">
        <v>159</v>
      </c>
      <c r="B314" s="69" t="s">
        <v>408</v>
      </c>
      <c r="C314" s="67">
        <v>550</v>
      </c>
    </row>
    <row r="315" spans="1:4">
      <c r="A315" s="69" t="s">
        <v>159</v>
      </c>
      <c r="B315" s="69" t="s">
        <v>409</v>
      </c>
      <c r="C315" s="67">
        <v>400</v>
      </c>
    </row>
    <row r="316" spans="1:4">
      <c r="A316" s="69" t="s">
        <v>159</v>
      </c>
      <c r="B316" s="69" t="s">
        <v>410</v>
      </c>
      <c r="C316" s="67">
        <v>300</v>
      </c>
    </row>
    <row r="317" spans="1:4">
      <c r="A317" s="69" t="s">
        <v>159</v>
      </c>
      <c r="B317" s="69" t="s">
        <v>411</v>
      </c>
      <c r="C317" s="67">
        <v>400</v>
      </c>
    </row>
    <row r="318" spans="1:4">
      <c r="A318" s="69" t="s">
        <v>159</v>
      </c>
      <c r="B318" s="69" t="s">
        <v>253</v>
      </c>
      <c r="C318" s="67">
        <v>160</v>
      </c>
      <c r="D318" s="65" t="s">
        <v>55</v>
      </c>
    </row>
    <row r="319" spans="1:4">
      <c r="A319" s="69" t="s">
        <v>159</v>
      </c>
      <c r="B319" s="69" t="s">
        <v>254</v>
      </c>
      <c r="C319" s="67">
        <v>150</v>
      </c>
      <c r="D319" s="65" t="s">
        <v>53</v>
      </c>
    </row>
    <row r="320" spans="1:4">
      <c r="A320" s="69" t="s">
        <v>159</v>
      </c>
      <c r="B320" s="69" t="s">
        <v>255</v>
      </c>
      <c r="C320" s="67">
        <v>100</v>
      </c>
    </row>
    <row r="321" spans="1:3">
      <c r="A321" s="69" t="s">
        <v>159</v>
      </c>
      <c r="B321" s="69" t="s">
        <v>247</v>
      </c>
      <c r="C321" s="67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51</v>
      </c>
      <c r="B1" t="s">
        <v>64</v>
      </c>
      <c r="C1" t="s">
        <v>65</v>
      </c>
      <c r="D1" t="s">
        <v>49</v>
      </c>
      <c r="E1" t="s">
        <v>101</v>
      </c>
      <c r="F1" t="s">
        <v>102</v>
      </c>
      <c r="G1" t="s">
        <v>50</v>
      </c>
      <c r="H1" s="1" t="s">
        <v>133</v>
      </c>
      <c r="I1" s="1" t="s">
        <v>134</v>
      </c>
    </row>
    <row r="2" spans="1:10" ht="15.75">
      <c r="A2" s="1" t="s">
        <v>52</v>
      </c>
      <c r="B2" t="s">
        <v>61</v>
      </c>
      <c r="C2" t="s">
        <v>61</v>
      </c>
      <c r="D2" s="2" t="s">
        <v>161</v>
      </c>
      <c r="E2" t="s">
        <v>56</v>
      </c>
      <c r="F2" t="s">
        <v>56</v>
      </c>
      <c r="G2" s="2" t="s">
        <v>103</v>
      </c>
      <c r="H2" s="2"/>
      <c r="I2" s="2" t="s">
        <v>135</v>
      </c>
      <c r="J2" s="2"/>
    </row>
    <row r="3" spans="1:10" ht="15.75">
      <c r="B3" t="s">
        <v>62</v>
      </c>
      <c r="C3" t="s">
        <v>68</v>
      </c>
      <c r="D3" s="2" t="s">
        <v>160</v>
      </c>
      <c r="E3" t="s">
        <v>66</v>
      </c>
      <c r="F3" t="s">
        <v>66</v>
      </c>
      <c r="G3" s="2" t="s">
        <v>104</v>
      </c>
      <c r="H3" s="2" t="s">
        <v>138</v>
      </c>
      <c r="I3" s="2" t="s">
        <v>136</v>
      </c>
      <c r="J3" s="2"/>
    </row>
    <row r="4" spans="1:10" ht="15.75">
      <c r="B4" t="s">
        <v>63</v>
      </c>
      <c r="C4" t="s">
        <v>63</v>
      </c>
      <c r="D4" s="2" t="s">
        <v>155</v>
      </c>
      <c r="E4"/>
      <c r="F4"/>
      <c r="G4" s="2" t="s">
        <v>105</v>
      </c>
      <c r="H4" s="2" t="s">
        <v>139</v>
      </c>
      <c r="I4" s="2" t="s">
        <v>137</v>
      </c>
      <c r="J4" s="2"/>
    </row>
    <row r="5" spans="1:10" ht="15.75">
      <c r="D5"/>
      <c r="E5"/>
      <c r="F5"/>
      <c r="G5"/>
      <c r="H5" s="2" t="s">
        <v>163</v>
      </c>
      <c r="J5" s="2"/>
    </row>
    <row r="7" spans="1:10">
      <c r="A7" s="1" t="s">
        <v>57</v>
      </c>
      <c r="B7" s="1" t="s">
        <v>55</v>
      </c>
      <c r="C7" s="1" t="s">
        <v>55</v>
      </c>
      <c r="D7" s="1" t="s">
        <v>55</v>
      </c>
      <c r="E7" s="1" t="s">
        <v>53</v>
      </c>
      <c r="F7" s="1" t="s">
        <v>53</v>
      </c>
      <c r="G7" s="1" t="s">
        <v>55</v>
      </c>
      <c r="H7" s="1" t="s">
        <v>55</v>
      </c>
      <c r="I7" s="1" t="s">
        <v>55</v>
      </c>
    </row>
    <row r="8" spans="1:10">
      <c r="B8" s="1" t="s">
        <v>53</v>
      </c>
      <c r="C8" s="1" t="s">
        <v>53</v>
      </c>
      <c r="D8" s="1" t="s">
        <v>53</v>
      </c>
      <c r="G8" s="1" t="s">
        <v>53</v>
      </c>
      <c r="H8" s="1" t="s">
        <v>53</v>
      </c>
      <c r="I8" s="1" t="s">
        <v>53</v>
      </c>
    </row>
    <row r="9" spans="1:10">
      <c r="D9" s="1" t="s">
        <v>54</v>
      </c>
    </row>
    <row r="11" spans="1:10" s="3" customFormat="1">
      <c r="B11" s="3" t="s">
        <v>110</v>
      </c>
      <c r="C11" s="3" t="s">
        <v>109</v>
      </c>
      <c r="D11" s="3" t="s">
        <v>111</v>
      </c>
      <c r="E11" s="3" t="s">
        <v>112</v>
      </c>
      <c r="F11" s="3" t="s">
        <v>114</v>
      </c>
      <c r="G11" s="3" t="s">
        <v>115</v>
      </c>
    </row>
    <row r="12" spans="1:10" s="3" customFormat="1">
      <c r="B12" s="4"/>
      <c r="C12" s="4"/>
      <c r="D12" s="4"/>
      <c r="E12" s="4" t="s">
        <v>113</v>
      </c>
      <c r="F12" s="4"/>
      <c r="G12" s="4"/>
    </row>
    <row r="13" spans="1:10" s="3" customFormat="1">
      <c r="A13" s="1" t="s">
        <v>156</v>
      </c>
      <c r="B13" s="4"/>
      <c r="C13" s="4"/>
      <c r="D13" s="4"/>
      <c r="E13" s="4"/>
      <c r="F13" s="4"/>
      <c r="G13" s="4"/>
      <c r="H13" s="1" t="s">
        <v>243</v>
      </c>
    </row>
    <row r="14" spans="1:10">
      <c r="A14" s="1" t="s">
        <v>143</v>
      </c>
      <c r="B14"/>
      <c r="C14"/>
      <c r="D14"/>
      <c r="E14"/>
      <c r="F14"/>
      <c r="G14"/>
      <c r="H14" s="1" t="s">
        <v>157</v>
      </c>
    </row>
    <row r="15" spans="1:10">
      <c r="A15" s="1" t="s">
        <v>144</v>
      </c>
      <c r="B15"/>
      <c r="C15"/>
      <c r="D15"/>
      <c r="E15"/>
      <c r="F15"/>
      <c r="G15"/>
      <c r="H15" s="1" t="s">
        <v>158</v>
      </c>
    </row>
    <row r="16" spans="1:10">
      <c r="A16" s="1" t="s">
        <v>142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>
      <selection activeCell="A21" sqref="A21:A23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G1" s="6" t="s">
        <v>36</v>
      </c>
      <c r="H1" s="129"/>
      <c r="I1" s="129"/>
    </row>
    <row r="2" spans="1:11" ht="33">
      <c r="A2" s="130" t="s">
        <v>3</v>
      </c>
      <c r="B2" s="131"/>
      <c r="C2" s="131"/>
      <c r="D2" s="131"/>
      <c r="E2" s="131"/>
      <c r="F2" s="131"/>
      <c r="G2" s="131"/>
      <c r="H2" s="131"/>
      <c r="I2" s="131"/>
    </row>
    <row r="3" spans="1:11" ht="27" customHeight="1">
      <c r="A3" s="132" t="s">
        <v>26</v>
      </c>
      <c r="B3" s="132"/>
      <c r="C3" s="132"/>
      <c r="I3" s="8" t="s">
        <v>27</v>
      </c>
    </row>
    <row r="4" spans="1:11" ht="18" customHeight="1">
      <c r="A4" s="102" t="s">
        <v>1</v>
      </c>
      <c r="B4" s="122"/>
      <c r="C4" s="123"/>
      <c r="D4" s="123"/>
      <c r="E4" s="126" t="str">
        <f>TEXT(B4,"aaa曜日")</f>
        <v>土曜日</v>
      </c>
      <c r="F4" s="128" t="s">
        <v>4</v>
      </c>
      <c r="G4" s="133" t="s">
        <v>67</v>
      </c>
      <c r="H4" s="134"/>
      <c r="I4" s="135"/>
    </row>
    <row r="5" spans="1:11" ht="19.5" customHeight="1">
      <c r="A5" s="119"/>
      <c r="B5" s="124"/>
      <c r="C5" s="125"/>
      <c r="D5" s="125"/>
      <c r="E5" s="127"/>
      <c r="F5" s="128"/>
      <c r="G5" s="31"/>
      <c r="H5" s="31" t="s">
        <v>45</v>
      </c>
      <c r="I5" s="32">
        <f>G5+TIME(0,60,0)</f>
        <v>4.1666666666666664E-2</v>
      </c>
    </row>
    <row r="6" spans="1:11" ht="33" customHeight="1">
      <c r="A6" s="102" t="s">
        <v>2</v>
      </c>
      <c r="B6" s="13" t="s">
        <v>11</v>
      </c>
      <c r="C6" s="110"/>
      <c r="D6" s="110"/>
      <c r="E6" s="110"/>
      <c r="F6" s="110"/>
      <c r="G6" s="110"/>
      <c r="H6" s="110"/>
      <c r="I6" s="111"/>
    </row>
    <row r="7" spans="1:11" ht="27.75" customHeight="1">
      <c r="A7" s="103"/>
      <c r="B7" s="79" t="s">
        <v>6</v>
      </c>
      <c r="C7" s="112"/>
      <c r="D7" s="112"/>
      <c r="E7" s="112"/>
      <c r="F7" s="112"/>
      <c r="G7" s="112"/>
      <c r="H7" s="112"/>
      <c r="I7" s="113"/>
    </row>
    <row r="8" spans="1:11" ht="33.75" customHeight="1">
      <c r="A8" s="102" t="s">
        <v>9</v>
      </c>
      <c r="B8" s="75" t="s">
        <v>0</v>
      </c>
      <c r="C8" s="114"/>
      <c r="D8" s="114"/>
      <c r="E8" s="114"/>
      <c r="F8" s="114"/>
      <c r="G8" s="114"/>
      <c r="H8" s="114"/>
      <c r="I8" s="115"/>
    </row>
    <row r="9" spans="1:11" ht="18.75" customHeight="1">
      <c r="A9" s="118"/>
      <c r="B9" s="106" t="s">
        <v>37</v>
      </c>
      <c r="C9" s="107"/>
      <c r="D9" s="14"/>
      <c r="E9" s="109" t="s">
        <v>38</v>
      </c>
      <c r="F9" s="109"/>
      <c r="G9" s="94"/>
      <c r="H9" s="94"/>
      <c r="I9" s="95"/>
    </row>
    <row r="10" spans="1:11" ht="15.75" customHeight="1">
      <c r="A10" s="118"/>
      <c r="B10" s="116" t="s">
        <v>41</v>
      </c>
      <c r="C10" s="117"/>
      <c r="D10" s="117"/>
      <c r="E10" s="15" t="s">
        <v>39</v>
      </c>
      <c r="F10" s="16"/>
      <c r="G10" s="96"/>
      <c r="H10" s="96"/>
      <c r="I10" s="97"/>
    </row>
    <row r="11" spans="1:11" ht="21" customHeight="1">
      <c r="A11" s="119"/>
      <c r="B11" s="104"/>
      <c r="C11" s="105"/>
      <c r="D11" s="105"/>
      <c r="E11" s="17" t="s">
        <v>40</v>
      </c>
      <c r="F11" s="98"/>
      <c r="G11" s="98"/>
      <c r="H11" s="98"/>
      <c r="I11" s="99"/>
    </row>
    <row r="12" spans="1:11" ht="31.5" customHeight="1">
      <c r="A12" s="18" t="s">
        <v>13</v>
      </c>
      <c r="B12" s="120"/>
      <c r="C12" s="121"/>
      <c r="D12" s="76" t="s">
        <v>28</v>
      </c>
      <c r="E12" s="108"/>
      <c r="F12" s="108"/>
      <c r="G12" s="76" t="s">
        <v>24</v>
      </c>
      <c r="H12" s="100"/>
      <c r="I12" s="101"/>
    </row>
    <row r="13" spans="1:11" ht="41.25" customHeight="1">
      <c r="A13" s="74" t="s">
        <v>320</v>
      </c>
      <c r="B13" s="144" t="s">
        <v>241</v>
      </c>
      <c r="C13" s="145"/>
      <c r="D13" s="145"/>
      <c r="E13" s="145"/>
      <c r="F13" s="145"/>
      <c r="G13" s="145"/>
      <c r="H13" s="145"/>
      <c r="I13" s="146"/>
      <c r="K13" s="33"/>
    </row>
    <row r="14" spans="1:11" ht="18" customHeight="1">
      <c r="A14" s="103" t="s">
        <v>10</v>
      </c>
      <c r="B14" s="147" t="s">
        <v>14</v>
      </c>
      <c r="C14" s="147"/>
      <c r="D14" s="147"/>
      <c r="E14" s="147" t="s">
        <v>16</v>
      </c>
      <c r="F14" s="147"/>
      <c r="G14" s="147" t="s">
        <v>15</v>
      </c>
      <c r="H14" s="147"/>
      <c r="I14" s="147"/>
    </row>
    <row r="15" spans="1:11" ht="13.5" customHeight="1">
      <c r="A15" s="118"/>
      <c r="B15" s="156"/>
      <c r="C15" s="157"/>
      <c r="D15" s="157"/>
      <c r="E15" s="150" t="str">
        <f>IFERROR(VLOOKUP(B15,新メニュー!B233:C274,2,FALSE),"")</f>
        <v/>
      </c>
      <c r="F15" s="151"/>
      <c r="G15" s="148" t="s">
        <v>383</v>
      </c>
      <c r="H15" s="148"/>
      <c r="I15" s="149"/>
    </row>
    <row r="16" spans="1:11" ht="34.5" customHeight="1">
      <c r="A16" s="119"/>
      <c r="B16" s="158"/>
      <c r="C16" s="159"/>
      <c r="D16" s="159"/>
      <c r="E16" s="152"/>
      <c r="F16" s="153"/>
      <c r="G16" s="142"/>
      <c r="H16" s="142"/>
      <c r="I16" s="143"/>
    </row>
    <row r="17" spans="1:12" ht="18" customHeight="1">
      <c r="A17" s="182" t="s">
        <v>17</v>
      </c>
      <c r="B17" s="147" t="s">
        <v>140</v>
      </c>
      <c r="C17" s="147"/>
      <c r="D17" s="147"/>
      <c r="E17" s="147" t="s">
        <v>16</v>
      </c>
      <c r="F17" s="147"/>
      <c r="G17" s="147" t="s">
        <v>18</v>
      </c>
      <c r="H17" s="147"/>
      <c r="I17" s="147"/>
    </row>
    <row r="18" spans="1:12" ht="33.75" customHeight="1">
      <c r="A18" s="118"/>
      <c r="B18" s="136"/>
      <c r="C18" s="137"/>
      <c r="D18" s="138"/>
      <c r="E18" s="161" t="str">
        <f>IFERROR(VLOOKUP(B18,新メニュー!B233:C274,2,FALSE),"")</f>
        <v/>
      </c>
      <c r="F18" s="161"/>
      <c r="G18" s="140"/>
      <c r="H18" s="140"/>
      <c r="I18" s="141"/>
    </row>
    <row r="19" spans="1:12" ht="15" customHeight="1">
      <c r="A19" s="119"/>
      <c r="B19" s="172" t="s">
        <v>310</v>
      </c>
      <c r="C19" s="181"/>
      <c r="D19" s="181"/>
      <c r="E19" s="139" t="s">
        <v>23</v>
      </c>
      <c r="F19" s="139"/>
      <c r="G19" s="142"/>
      <c r="H19" s="142"/>
      <c r="I19" s="143"/>
    </row>
    <row r="20" spans="1:12" s="65" customFormat="1" ht="30" customHeight="1">
      <c r="A20" s="72" t="s">
        <v>312</v>
      </c>
      <c r="B20" s="154" t="s">
        <v>314</v>
      </c>
      <c r="C20" s="155"/>
      <c r="D20" s="155"/>
      <c r="E20" s="155"/>
      <c r="F20" s="155"/>
      <c r="G20" s="73" t="s">
        <v>315</v>
      </c>
      <c r="H20" s="169" t="str">
        <f>IF(B20="否","不要","枚数を入力してください")</f>
        <v>枚数を入力してください</v>
      </c>
      <c r="I20" s="170" t="str">
        <f>IF(C20="否","不要","枚数を入力してください")</f>
        <v>枚数を入力してください</v>
      </c>
      <c r="L20" s="5"/>
    </row>
    <row r="21" spans="1:12" ht="33.75" customHeight="1">
      <c r="A21" s="168" t="s">
        <v>520</v>
      </c>
      <c r="B21" s="165" t="s">
        <v>314</v>
      </c>
      <c r="C21" s="166"/>
      <c r="D21" s="166"/>
      <c r="E21" s="166"/>
      <c r="F21" s="166"/>
      <c r="G21" s="166"/>
      <c r="H21" s="166"/>
      <c r="I21" s="167"/>
    </row>
    <row r="22" spans="1:12" ht="18.75" customHeight="1">
      <c r="A22" s="118"/>
      <c r="B22" s="171" t="s">
        <v>46</v>
      </c>
      <c r="C22" s="173"/>
      <c r="D22" s="173"/>
      <c r="E22" s="174"/>
      <c r="F22" s="34" t="s">
        <v>47</v>
      </c>
      <c r="G22" s="66"/>
      <c r="H22" s="35" t="s">
        <v>45</v>
      </c>
      <c r="I22" s="36">
        <f>G22+TIME(0,120,0)</f>
        <v>8.3333333333333329E-2</v>
      </c>
    </row>
    <row r="23" spans="1:12" ht="15" customHeight="1">
      <c r="A23" s="119"/>
      <c r="B23" s="172"/>
      <c r="C23" s="175"/>
      <c r="D23" s="175"/>
      <c r="E23" s="176"/>
      <c r="F23" s="177" t="s">
        <v>48</v>
      </c>
      <c r="G23" s="178"/>
      <c r="H23" s="178"/>
      <c r="I23" s="179"/>
    </row>
    <row r="24" spans="1:12">
      <c r="A24" s="102" t="s">
        <v>5</v>
      </c>
      <c r="B24" s="22" t="s">
        <v>12</v>
      </c>
      <c r="C24" s="19"/>
      <c r="D24" s="19"/>
      <c r="E24" s="19"/>
      <c r="F24" s="19"/>
      <c r="G24" s="19"/>
      <c r="H24" s="19"/>
      <c r="I24" s="23"/>
    </row>
    <row r="25" spans="1:12" ht="29.25" customHeight="1">
      <c r="A25" s="119"/>
      <c r="B25" s="162"/>
      <c r="C25" s="163"/>
      <c r="D25" s="163"/>
      <c r="E25" s="163"/>
      <c r="F25" s="163"/>
      <c r="G25" s="163"/>
      <c r="H25" s="163"/>
      <c r="I25" s="164"/>
    </row>
    <row r="26" spans="1:12" s="25" customFormat="1" ht="14.25">
      <c r="A26" s="24" t="s">
        <v>30</v>
      </c>
      <c r="B26" s="24"/>
      <c r="C26" s="24"/>
      <c r="D26" s="24"/>
      <c r="E26" s="24"/>
      <c r="F26" s="24"/>
      <c r="G26" s="24"/>
      <c r="H26" s="24"/>
      <c r="I26" s="24"/>
    </row>
    <row r="27" spans="1:12" s="25" customFormat="1" ht="14.25">
      <c r="A27" s="24" t="s">
        <v>33</v>
      </c>
      <c r="B27" s="24"/>
      <c r="C27" s="24"/>
      <c r="D27" s="24"/>
      <c r="E27" s="24"/>
      <c r="F27" s="24"/>
      <c r="G27" s="24"/>
      <c r="H27" s="24"/>
      <c r="I27" s="24"/>
    </row>
    <row r="28" spans="1:12" s="25" customFormat="1" ht="14.25">
      <c r="A28" s="24" t="s">
        <v>34</v>
      </c>
      <c r="B28" s="24"/>
      <c r="C28" s="24"/>
      <c r="D28" s="24"/>
      <c r="E28" s="24"/>
      <c r="F28" s="24"/>
      <c r="G28" s="24"/>
      <c r="H28" s="24"/>
      <c r="I28" s="24"/>
    </row>
    <row r="29" spans="1:12" s="25" customFormat="1" ht="14.25">
      <c r="A29" s="24" t="s">
        <v>35</v>
      </c>
      <c r="B29" s="24"/>
      <c r="C29" s="24"/>
      <c r="D29" s="24"/>
      <c r="E29" s="24"/>
      <c r="F29" s="24"/>
      <c r="G29" s="24"/>
      <c r="H29" s="24"/>
      <c r="I29" s="24"/>
    </row>
    <row r="30" spans="1:12" ht="6" customHeight="1">
      <c r="A30" s="25"/>
    </row>
    <row r="31" spans="1:12" ht="21.75" customHeight="1">
      <c r="A31" s="26" t="s">
        <v>7</v>
      </c>
      <c r="B31" s="27"/>
      <c r="C31" s="27"/>
      <c r="D31" s="27"/>
      <c r="E31" s="27"/>
      <c r="F31" s="27"/>
      <c r="G31" s="27"/>
      <c r="H31" s="27"/>
      <c r="I31" s="28" t="s">
        <v>32</v>
      </c>
    </row>
    <row r="32" spans="1:12" ht="23.25" customHeight="1">
      <c r="A32" s="29" t="s">
        <v>8</v>
      </c>
    </row>
    <row r="33" spans="1:9" ht="21.75" customHeight="1">
      <c r="A33" s="5" t="s">
        <v>31</v>
      </c>
    </row>
    <row r="34" spans="1:9" ht="20.25" customHeight="1">
      <c r="A34" s="25" t="s">
        <v>29</v>
      </c>
      <c r="B34" s="25"/>
      <c r="C34" s="25"/>
      <c r="D34" s="25"/>
      <c r="E34" s="25" t="s">
        <v>20</v>
      </c>
      <c r="I34" s="25"/>
    </row>
    <row r="35" spans="1:9" ht="6.75" customHeight="1">
      <c r="A35" s="30"/>
      <c r="B35" s="30"/>
      <c r="C35" s="30"/>
      <c r="D35" s="30"/>
      <c r="E35" s="30"/>
      <c r="F35" s="30"/>
      <c r="G35" s="30"/>
      <c r="H35" s="30"/>
      <c r="I35" s="30"/>
    </row>
    <row r="36" spans="1:9" ht="27" customHeight="1">
      <c r="A36" s="180" t="s">
        <v>19</v>
      </c>
      <c r="B36" s="180"/>
      <c r="I36" s="28" t="s">
        <v>32</v>
      </c>
    </row>
    <row r="37" spans="1:9" ht="18.75" customHeight="1">
      <c r="A37" s="160" t="s">
        <v>21</v>
      </c>
      <c r="B37" s="160"/>
      <c r="C37" s="160"/>
      <c r="D37" s="160"/>
      <c r="E37" s="160"/>
      <c r="F37" s="160"/>
      <c r="G37" s="160"/>
      <c r="H37" s="37"/>
    </row>
    <row r="38" spans="1:9" ht="18.75" customHeight="1">
      <c r="A38" s="160"/>
      <c r="B38" s="160"/>
      <c r="C38" s="160"/>
      <c r="D38" s="160"/>
      <c r="E38" s="160"/>
      <c r="F38" s="160"/>
      <c r="G38" s="160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59" priority="7" stopIfTrue="1">
      <formula>LEN(TRIM(B19))&gt;0</formula>
    </cfRule>
  </conditionalFormatting>
  <conditionalFormatting sqref="B18:F18">
    <cfRule type="notContainsBlanks" dxfId="58" priority="8" stopIfTrue="1">
      <formula>LEN(TRIM(B18))&gt;0</formula>
    </cfRule>
  </conditionalFormatting>
  <conditionalFormatting sqref="B21:I21 B22:C22 F22:I22">
    <cfRule type="notContainsBlanks" dxfId="57" priority="3" stopIfTrue="1">
      <formula>LEN(TRIM(B21))&gt;0</formula>
    </cfRule>
  </conditionalFormatting>
  <conditionalFormatting sqref="F10:F11">
    <cfRule type="notContainsBlanks" dxfId="56" priority="4" stopIfTrue="1">
      <formula>LEN(TRIM(F10))&gt;0</formula>
    </cfRule>
  </conditionalFormatting>
  <conditionalFormatting sqref="G4:I4">
    <cfRule type="expression" dxfId="55" priority="5" stopIfTrue="1">
      <formula>G4&lt;&gt;""</formula>
    </cfRule>
  </conditionalFormatting>
  <conditionalFormatting sqref="G5:I5">
    <cfRule type="expression" dxfId="54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53" priority="9" stopIfTrue="1">
      <formula>LEN(TRIM(A1))&gt;0</formula>
    </cfRule>
  </conditionalFormatting>
  <conditionalFormatting sqref="H20:I20">
    <cfRule type="notContainsText" dxfId="52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新メニュー!$B$271:$B$273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新メニュー!$D$271:$D$272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新メニュー!$D$233:$D$235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新メニュー!$D$237:$D$239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新メニュー!$B$233:$B$270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topLeftCell="A4" workbookViewId="0">
      <selection activeCell="B24" sqref="B24:H24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9" ht="27" customHeight="1">
      <c r="A3" s="132" t="s">
        <v>26</v>
      </c>
      <c r="B3" s="132"/>
      <c r="C3" s="132"/>
      <c r="H3" s="8" t="s">
        <v>27</v>
      </c>
    </row>
    <row r="4" spans="1:9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9" ht="19.5" hidden="1">
      <c r="A5" s="63"/>
      <c r="F5" s="10"/>
      <c r="G5" s="11"/>
      <c r="H5" s="12"/>
    </row>
    <row r="6" spans="1:9" ht="33" customHeight="1">
      <c r="A6" s="102" t="s">
        <v>2</v>
      </c>
      <c r="B6" s="13" t="s">
        <v>11</v>
      </c>
      <c r="C6" s="110"/>
      <c r="D6" s="110"/>
      <c r="E6" s="110"/>
      <c r="F6" s="110"/>
      <c r="G6" s="110"/>
      <c r="H6" s="111"/>
    </row>
    <row r="7" spans="1:9" ht="27.75" customHeight="1">
      <c r="A7" s="103"/>
      <c r="B7" s="79" t="s">
        <v>6</v>
      </c>
      <c r="C7" s="112"/>
      <c r="D7" s="112"/>
      <c r="E7" s="112"/>
      <c r="F7" s="112"/>
      <c r="G7" s="112"/>
      <c r="H7" s="113"/>
    </row>
    <row r="8" spans="1:9" ht="33.75" customHeight="1">
      <c r="A8" s="102" t="s">
        <v>9</v>
      </c>
      <c r="B8" s="75" t="s">
        <v>0</v>
      </c>
      <c r="C8" s="114"/>
      <c r="D8" s="114"/>
      <c r="E8" s="114"/>
      <c r="F8" s="114"/>
      <c r="G8" s="114"/>
      <c r="H8" s="115"/>
    </row>
    <row r="9" spans="1:9" ht="18.75" customHeight="1">
      <c r="A9" s="118"/>
      <c r="B9" s="106" t="s">
        <v>37</v>
      </c>
      <c r="C9" s="107"/>
      <c r="D9" s="14"/>
      <c r="E9" s="109" t="s">
        <v>38</v>
      </c>
      <c r="F9" s="109"/>
      <c r="G9" s="94"/>
      <c r="H9" s="95"/>
    </row>
    <row r="10" spans="1:9" ht="15.75" customHeight="1">
      <c r="A10" s="118"/>
      <c r="B10" s="116" t="s">
        <v>41</v>
      </c>
      <c r="C10" s="117"/>
      <c r="D10" s="117"/>
      <c r="E10" s="15" t="s">
        <v>39</v>
      </c>
      <c r="F10" s="38"/>
      <c r="G10" s="187"/>
      <c r="H10" s="188"/>
    </row>
    <row r="11" spans="1:9" ht="21" customHeight="1">
      <c r="A11" s="119"/>
      <c r="B11" s="104"/>
      <c r="C11" s="105"/>
      <c r="D11" s="105"/>
      <c r="E11" s="17" t="s">
        <v>40</v>
      </c>
      <c r="F11" s="189"/>
      <c r="G11" s="189"/>
      <c r="H11" s="190"/>
    </row>
    <row r="12" spans="1:9" ht="31.5" customHeight="1">
      <c r="A12" s="18" t="s">
        <v>13</v>
      </c>
      <c r="B12" s="120"/>
      <c r="C12" s="121"/>
      <c r="D12" s="76" t="s">
        <v>28</v>
      </c>
      <c r="E12" s="108"/>
      <c r="F12" s="108"/>
      <c r="G12" s="76" t="s">
        <v>24</v>
      </c>
      <c r="H12" s="77"/>
    </row>
    <row r="13" spans="1:9" ht="41.25" customHeight="1">
      <c r="A13" s="74" t="s">
        <v>320</v>
      </c>
      <c r="B13" s="144" t="s">
        <v>242</v>
      </c>
      <c r="C13" s="145"/>
      <c r="D13" s="145"/>
      <c r="E13" s="145"/>
      <c r="F13" s="145"/>
      <c r="G13" s="145"/>
      <c r="H13" s="146"/>
    </row>
    <row r="14" spans="1:9" ht="18" customHeight="1">
      <c r="A14" s="103" t="s">
        <v>10</v>
      </c>
      <c r="B14" s="147" t="s">
        <v>14</v>
      </c>
      <c r="C14" s="147"/>
      <c r="D14" s="147"/>
      <c r="E14" s="147" t="s">
        <v>16</v>
      </c>
      <c r="F14" s="147"/>
      <c r="G14" s="147" t="s">
        <v>15</v>
      </c>
      <c r="H14" s="147"/>
    </row>
    <row r="15" spans="1:9" ht="13.5" customHeight="1">
      <c r="A15" s="118"/>
      <c r="B15" s="156"/>
      <c r="C15" s="157"/>
      <c r="D15" s="157"/>
      <c r="E15" s="150" t="str">
        <f>IFERROR(VLOOKUP(B15,新メニュー!B201:C227,2,FALSE),"")</f>
        <v/>
      </c>
      <c r="F15" s="151"/>
      <c r="G15" s="191" t="s">
        <v>384</v>
      </c>
      <c r="H15" s="192"/>
    </row>
    <row r="16" spans="1:9" ht="34.5" customHeight="1">
      <c r="A16" s="119"/>
      <c r="B16" s="158"/>
      <c r="C16" s="159"/>
      <c r="D16" s="159"/>
      <c r="E16" s="152"/>
      <c r="F16" s="153"/>
      <c r="G16" s="142"/>
      <c r="H16" s="143"/>
    </row>
    <row r="17" spans="1:11" ht="18" customHeight="1">
      <c r="A17" s="182" t="s">
        <v>17</v>
      </c>
      <c r="B17" s="147" t="s">
        <v>140</v>
      </c>
      <c r="C17" s="147"/>
      <c r="D17" s="147"/>
      <c r="E17" s="147" t="s">
        <v>16</v>
      </c>
      <c r="F17" s="147"/>
      <c r="G17" s="147" t="s">
        <v>18</v>
      </c>
      <c r="H17" s="147"/>
    </row>
    <row r="18" spans="1:11" ht="33.75" customHeight="1">
      <c r="A18" s="118"/>
      <c r="B18" s="136"/>
      <c r="C18" s="137"/>
      <c r="D18" s="138"/>
      <c r="E18" s="193" t="str">
        <f>IFERROR(VLOOKUP(B18,新メニュー!B228:C230,2,FALSE),"")</f>
        <v/>
      </c>
      <c r="F18" s="193"/>
      <c r="G18" s="140"/>
      <c r="H18" s="141"/>
    </row>
    <row r="19" spans="1:11" ht="15" customHeight="1">
      <c r="A19" s="119"/>
      <c r="B19" s="172" t="s">
        <v>386</v>
      </c>
      <c r="C19" s="181"/>
      <c r="D19" s="181"/>
      <c r="E19" s="139" t="s">
        <v>23</v>
      </c>
      <c r="F19" s="139"/>
      <c r="G19" s="142"/>
      <c r="H19" s="143"/>
    </row>
    <row r="20" spans="1:11" s="65" customFormat="1" ht="30" customHeight="1">
      <c r="A20" s="72" t="s">
        <v>312</v>
      </c>
      <c r="B20" s="154" t="s">
        <v>314</v>
      </c>
      <c r="C20" s="155"/>
      <c r="D20" s="155"/>
      <c r="E20" s="155"/>
      <c r="F20" s="155"/>
      <c r="G20" s="73" t="s">
        <v>315</v>
      </c>
      <c r="H20" s="86" t="str">
        <f>IF(B20="否","不要","枚数を入力してください")</f>
        <v>枚数を入力してください</v>
      </c>
      <c r="K20" s="5"/>
    </row>
    <row r="21" spans="1:11" ht="33.75" customHeight="1">
      <c r="A21" s="168" t="s">
        <v>521</v>
      </c>
      <c r="B21" s="196" t="s">
        <v>387</v>
      </c>
      <c r="C21" s="197"/>
      <c r="D21" s="197"/>
      <c r="E21" s="197"/>
      <c r="F21" s="197"/>
      <c r="G21" s="197"/>
      <c r="H21" s="198"/>
    </row>
    <row r="22" spans="1:11" ht="29.25" customHeight="1">
      <c r="A22" s="118"/>
      <c r="B22" s="78" t="s">
        <v>46</v>
      </c>
      <c r="C22" s="194"/>
      <c r="D22" s="194"/>
      <c r="E22" s="195"/>
      <c r="F22" s="199" t="s">
        <v>60</v>
      </c>
      <c r="G22" s="199"/>
      <c r="H22" s="21" t="s">
        <v>58</v>
      </c>
    </row>
    <row r="23" spans="1:11">
      <c r="A23" s="102" t="s">
        <v>5</v>
      </c>
      <c r="B23" s="22" t="s">
        <v>12</v>
      </c>
      <c r="C23" s="19"/>
      <c r="D23" s="19"/>
      <c r="E23" s="19"/>
      <c r="F23" s="19"/>
      <c r="G23" s="19"/>
      <c r="H23" s="23"/>
    </row>
    <row r="24" spans="1:11" ht="35.25" customHeight="1">
      <c r="A24" s="119"/>
      <c r="B24" s="162"/>
      <c r="C24" s="163"/>
      <c r="D24" s="163"/>
      <c r="E24" s="163"/>
      <c r="F24" s="163"/>
      <c r="G24" s="163"/>
      <c r="H24" s="164"/>
    </row>
    <row r="25" spans="1:11" s="25" customFormat="1" ht="14.25">
      <c r="A25" s="24" t="s">
        <v>30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33</v>
      </c>
      <c r="B26" s="24"/>
      <c r="C26" s="24"/>
      <c r="D26" s="24"/>
      <c r="E26" s="24"/>
      <c r="F26" s="24"/>
      <c r="G26" s="24"/>
      <c r="H26" s="24"/>
    </row>
    <row r="27" spans="1:11" s="25" customFormat="1" ht="14.25">
      <c r="A27" s="24" t="s">
        <v>34</v>
      </c>
      <c r="B27" s="24"/>
      <c r="C27" s="24"/>
      <c r="D27" s="24"/>
      <c r="E27" s="24"/>
      <c r="F27" s="24"/>
      <c r="G27" s="24"/>
      <c r="H27" s="24"/>
    </row>
    <row r="28" spans="1:11" s="25" customFormat="1" ht="14.25">
      <c r="A28" s="24" t="s">
        <v>35</v>
      </c>
      <c r="B28" s="24"/>
      <c r="C28" s="24"/>
      <c r="D28" s="24"/>
      <c r="E28" s="24"/>
      <c r="F28" s="24"/>
      <c r="G28" s="24"/>
      <c r="H28" s="24"/>
    </row>
    <row r="29" spans="1:11" ht="6" customHeight="1">
      <c r="A29" s="25"/>
    </row>
    <row r="30" spans="1:11" ht="21.75" customHeight="1">
      <c r="A30" s="26" t="s">
        <v>7</v>
      </c>
      <c r="B30" s="27"/>
      <c r="C30" s="27"/>
      <c r="D30" s="27"/>
      <c r="E30" s="27"/>
      <c r="F30" s="27"/>
      <c r="G30" s="27"/>
      <c r="H30" s="28" t="s">
        <v>32</v>
      </c>
    </row>
    <row r="31" spans="1:11" ht="19.5">
      <c r="A31" s="29" t="s">
        <v>8</v>
      </c>
    </row>
    <row r="32" spans="1:11" ht="21.75" customHeight="1">
      <c r="A32" s="5" t="s">
        <v>31</v>
      </c>
    </row>
    <row r="33" spans="1:8" ht="20.25" customHeight="1">
      <c r="A33" s="25" t="s">
        <v>29</v>
      </c>
      <c r="B33" s="25"/>
      <c r="C33" s="25"/>
      <c r="D33" s="25"/>
      <c r="E33" s="25" t="s">
        <v>20</v>
      </c>
      <c r="H33" s="25"/>
    </row>
    <row r="34" spans="1:8" ht="6.75" customHeight="1">
      <c r="A34" s="30"/>
      <c r="B34" s="30"/>
      <c r="C34" s="30"/>
      <c r="D34" s="30"/>
      <c r="E34" s="30"/>
      <c r="F34" s="30"/>
      <c r="G34" s="30"/>
      <c r="H34" s="30"/>
    </row>
    <row r="35" spans="1:8" ht="27" customHeight="1">
      <c r="A35" s="180" t="s">
        <v>19</v>
      </c>
      <c r="B35" s="180"/>
      <c r="H35" s="28" t="s">
        <v>32</v>
      </c>
    </row>
    <row r="36" spans="1:8" ht="18.75" customHeight="1">
      <c r="A36" s="160" t="s">
        <v>21</v>
      </c>
      <c r="B36" s="160"/>
      <c r="C36" s="160"/>
      <c r="D36" s="160"/>
      <c r="E36" s="160"/>
      <c r="F36" s="160"/>
      <c r="G36" s="160"/>
    </row>
    <row r="37" spans="1:8" ht="18.75" customHeight="1">
      <c r="A37" s="160"/>
      <c r="B37" s="160"/>
      <c r="C37" s="160"/>
      <c r="D37" s="160"/>
      <c r="E37" s="160"/>
      <c r="F37" s="160"/>
      <c r="G37" s="160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51" priority="4" stopIfTrue="1">
      <formula>LEN(TRIM(B21))&gt;0</formula>
    </cfRule>
  </conditionalFormatting>
  <conditionalFormatting sqref="B13:H19">
    <cfRule type="notContainsBlanks" dxfId="50" priority="6" stopIfTrue="1">
      <formula>LEN(TRIM(B13))&gt;0</formula>
    </cfRule>
  </conditionalFormatting>
  <conditionalFormatting sqref="E15">
    <cfRule type="notContainsBlanks" dxfId="49" priority="2" stopIfTrue="1">
      <formula>LEN(TRIM(E15))&gt;0</formula>
    </cfRule>
  </conditionalFormatting>
  <conditionalFormatting sqref="F22 H22">
    <cfRule type="notContainsBlanks" dxfId="48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47" priority="8" stopIfTrue="1">
      <formula>LEN(TRIM(B1))&gt;0</formula>
    </cfRule>
  </conditionalFormatting>
  <conditionalFormatting sqref="H20">
    <cfRule type="notContainsText" dxfId="4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新メニュー!$B$228:$B$230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新メニュー!$D$201:$D$203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新メニュー!$D$205:$D$207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新メニュー!$B$201:$B$227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>
      <selection activeCell="J21" sqref="J2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9" ht="27" customHeight="1">
      <c r="A3" s="132" t="s">
        <v>26</v>
      </c>
      <c r="B3" s="132"/>
      <c r="C3" s="132"/>
      <c r="H3" s="8" t="s">
        <v>27</v>
      </c>
    </row>
    <row r="4" spans="1:9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9" ht="33" customHeight="1">
      <c r="A5" s="102" t="s">
        <v>2</v>
      </c>
      <c r="B5" s="13" t="s">
        <v>11</v>
      </c>
      <c r="C5" s="110"/>
      <c r="D5" s="110"/>
      <c r="E5" s="110"/>
      <c r="F5" s="110"/>
      <c r="G5" s="110"/>
      <c r="H5" s="111"/>
    </row>
    <row r="6" spans="1:9" ht="27.75" customHeight="1">
      <c r="A6" s="103"/>
      <c r="B6" s="79" t="s">
        <v>6</v>
      </c>
      <c r="C6" s="112"/>
      <c r="D6" s="112"/>
      <c r="E6" s="112"/>
      <c r="F6" s="112"/>
      <c r="G6" s="112"/>
      <c r="H6" s="113"/>
    </row>
    <row r="7" spans="1:9" ht="33.75" customHeight="1">
      <c r="A7" s="102" t="s">
        <v>9</v>
      </c>
      <c r="B7" s="75" t="s">
        <v>0</v>
      </c>
      <c r="C7" s="114"/>
      <c r="D7" s="114"/>
      <c r="E7" s="114"/>
      <c r="F7" s="114"/>
      <c r="G7" s="114"/>
      <c r="H7" s="115"/>
    </row>
    <row r="8" spans="1:9" ht="18.75" customHeight="1">
      <c r="A8" s="118"/>
      <c r="B8" s="106" t="s">
        <v>37</v>
      </c>
      <c r="C8" s="107"/>
      <c r="D8" s="14"/>
      <c r="E8" s="109" t="s">
        <v>38</v>
      </c>
      <c r="F8" s="109"/>
      <c r="G8" s="94"/>
      <c r="H8" s="95"/>
    </row>
    <row r="9" spans="1:9" ht="15.75" customHeight="1">
      <c r="A9" s="118"/>
      <c r="B9" s="116" t="s">
        <v>41</v>
      </c>
      <c r="C9" s="117"/>
      <c r="D9" s="117"/>
      <c r="E9" s="15" t="s">
        <v>39</v>
      </c>
      <c r="F9" s="38"/>
      <c r="G9" s="187"/>
      <c r="H9" s="188"/>
    </row>
    <row r="10" spans="1:9" ht="21" customHeight="1">
      <c r="A10" s="119"/>
      <c r="B10" s="104"/>
      <c r="C10" s="105"/>
      <c r="D10" s="105"/>
      <c r="E10" s="17" t="s">
        <v>40</v>
      </c>
      <c r="F10" s="189"/>
      <c r="G10" s="189"/>
      <c r="H10" s="190"/>
    </row>
    <row r="11" spans="1:9" ht="31.5" customHeight="1">
      <c r="A11" s="18" t="s">
        <v>13</v>
      </c>
      <c r="B11" s="120"/>
      <c r="C11" s="121"/>
      <c r="D11" s="76" t="s">
        <v>28</v>
      </c>
      <c r="E11" s="108"/>
      <c r="F11" s="108"/>
      <c r="G11" s="76" t="s">
        <v>24</v>
      </c>
      <c r="H11" s="77"/>
    </row>
    <row r="12" spans="1:9" ht="41.25" customHeight="1">
      <c r="A12" s="74" t="s">
        <v>320</v>
      </c>
      <c r="B12" s="144" t="s">
        <v>49</v>
      </c>
      <c r="C12" s="145"/>
      <c r="D12" s="145"/>
      <c r="E12" s="145"/>
      <c r="F12" s="145"/>
      <c r="G12" s="145"/>
      <c r="H12" s="146"/>
    </row>
    <row r="13" spans="1:9" ht="18" customHeight="1">
      <c r="A13" s="103" t="s">
        <v>10</v>
      </c>
      <c r="B13" s="147" t="s">
        <v>14</v>
      </c>
      <c r="C13" s="147"/>
      <c r="D13" s="147"/>
      <c r="E13" s="147" t="s">
        <v>16</v>
      </c>
      <c r="F13" s="147"/>
      <c r="G13" s="147" t="s">
        <v>15</v>
      </c>
      <c r="H13" s="147"/>
    </row>
    <row r="14" spans="1:9" ht="13.5" customHeight="1">
      <c r="A14" s="118"/>
      <c r="B14" s="156" t="s">
        <v>443</v>
      </c>
      <c r="C14" s="157"/>
      <c r="D14" s="157"/>
      <c r="E14" s="150">
        <f>IFERROR(VLOOKUP(B14,新メニュー!B1:C23,2,FALSE),"")</f>
        <v>3800</v>
      </c>
      <c r="F14" s="151"/>
      <c r="G14" s="200"/>
      <c r="H14" s="186"/>
    </row>
    <row r="15" spans="1:9" ht="34.5" customHeight="1">
      <c r="A15" s="119"/>
      <c r="B15" s="158"/>
      <c r="C15" s="159"/>
      <c r="D15" s="159"/>
      <c r="E15" s="152"/>
      <c r="F15" s="153"/>
      <c r="G15" s="201"/>
      <c r="H15" s="143"/>
    </row>
    <row r="16" spans="1:9" ht="18" customHeight="1">
      <c r="A16" s="182" t="s">
        <v>17</v>
      </c>
      <c r="B16" s="147" t="s">
        <v>140</v>
      </c>
      <c r="C16" s="147"/>
      <c r="D16" s="147"/>
      <c r="E16" s="147" t="s">
        <v>16</v>
      </c>
      <c r="F16" s="147"/>
      <c r="G16" s="147" t="s">
        <v>18</v>
      </c>
      <c r="H16" s="147"/>
    </row>
    <row r="17" spans="1:11" ht="33.75" customHeight="1">
      <c r="A17" s="118"/>
      <c r="B17" s="136" t="s">
        <v>427</v>
      </c>
      <c r="C17" s="137"/>
      <c r="D17" s="138"/>
      <c r="E17" s="193">
        <f>IFERROR(VLOOKUP(B17,新メニュー!B24:C25,2,FALSE),"")</f>
        <v>130</v>
      </c>
      <c r="F17" s="193"/>
      <c r="G17" s="140"/>
      <c r="H17" s="141"/>
    </row>
    <row r="18" spans="1:11" ht="15" customHeight="1">
      <c r="A18" s="119"/>
      <c r="B18" s="172"/>
      <c r="C18" s="181"/>
      <c r="D18" s="181"/>
      <c r="E18" s="139" t="s">
        <v>23</v>
      </c>
      <c r="F18" s="139"/>
      <c r="G18" s="142"/>
      <c r="H18" s="143"/>
    </row>
    <row r="19" spans="1:11" s="65" customFormat="1" ht="30" customHeight="1">
      <c r="A19" s="72" t="s">
        <v>312</v>
      </c>
      <c r="B19" s="154" t="s">
        <v>314</v>
      </c>
      <c r="C19" s="155"/>
      <c r="D19" s="155"/>
      <c r="E19" s="155"/>
      <c r="F19" s="155"/>
      <c r="G19" s="73" t="s">
        <v>315</v>
      </c>
      <c r="H19" s="86" t="str">
        <f>IF(B19="否","不要","枚数を入力してください")</f>
        <v>枚数を入力してください</v>
      </c>
      <c r="K19" s="5"/>
    </row>
    <row r="20" spans="1:11" ht="34.5" customHeight="1">
      <c r="A20" s="168" t="s">
        <v>520</v>
      </c>
      <c r="B20" s="202"/>
      <c r="C20" s="203"/>
      <c r="D20" s="203"/>
      <c r="E20" s="203"/>
      <c r="F20" s="203"/>
      <c r="G20" s="203"/>
      <c r="H20" s="204"/>
    </row>
    <row r="21" spans="1:11" ht="25.5" customHeight="1">
      <c r="A21" s="119"/>
      <c r="B21" s="20" t="s">
        <v>59</v>
      </c>
      <c r="C21" s="205" t="s">
        <v>141</v>
      </c>
      <c r="D21" s="205"/>
      <c r="E21" s="205"/>
      <c r="F21" s="199" t="s">
        <v>60</v>
      </c>
      <c r="G21" s="199"/>
      <c r="H21" s="21" t="s">
        <v>58</v>
      </c>
    </row>
    <row r="22" spans="1:11">
      <c r="A22" s="102" t="s">
        <v>5</v>
      </c>
      <c r="B22" s="22" t="s">
        <v>12</v>
      </c>
      <c r="C22" s="19"/>
      <c r="D22" s="19"/>
      <c r="E22" s="19"/>
      <c r="F22" s="19"/>
      <c r="G22" s="19"/>
      <c r="H22" s="23"/>
    </row>
    <row r="23" spans="1:11" ht="35.25" customHeight="1">
      <c r="A23" s="119"/>
      <c r="B23" s="162"/>
      <c r="C23" s="163"/>
      <c r="D23" s="163"/>
      <c r="E23" s="163"/>
      <c r="F23" s="163"/>
      <c r="G23" s="163"/>
      <c r="H23" s="164"/>
    </row>
    <row r="24" spans="1:11" s="25" customFormat="1" ht="14.25">
      <c r="A24" s="24" t="s">
        <v>30</v>
      </c>
      <c r="B24" s="24"/>
      <c r="C24" s="24"/>
      <c r="D24" s="24"/>
      <c r="E24" s="24"/>
      <c r="F24" s="24"/>
      <c r="G24" s="24"/>
      <c r="H24" s="24"/>
    </row>
    <row r="25" spans="1:11" s="25" customFormat="1" ht="14.25">
      <c r="A25" s="24" t="s">
        <v>33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34</v>
      </c>
      <c r="B26" s="24"/>
      <c r="C26" s="24"/>
      <c r="D26" s="24"/>
      <c r="E26" s="24"/>
      <c r="F26" s="24"/>
      <c r="G26" s="24"/>
      <c r="H26" s="24"/>
    </row>
    <row r="27" spans="1:11" s="25" customFormat="1" ht="14.25">
      <c r="A27" s="24" t="s">
        <v>35</v>
      </c>
      <c r="B27" s="24"/>
      <c r="C27" s="24"/>
      <c r="D27" s="24"/>
      <c r="E27" s="24"/>
      <c r="F27" s="24"/>
      <c r="G27" s="24"/>
      <c r="H27" s="24"/>
    </row>
    <row r="28" spans="1:11" ht="6" customHeight="1">
      <c r="A28" s="25"/>
    </row>
    <row r="29" spans="1:11" ht="21.75" customHeight="1">
      <c r="A29" s="26" t="s">
        <v>7</v>
      </c>
      <c r="B29" s="27"/>
      <c r="C29" s="27"/>
      <c r="D29" s="27"/>
      <c r="E29" s="27"/>
      <c r="F29" s="27"/>
      <c r="G29" s="27"/>
      <c r="H29" s="28" t="s">
        <v>32</v>
      </c>
    </row>
    <row r="30" spans="1:11" ht="19.5">
      <c r="A30" s="29" t="s">
        <v>8</v>
      </c>
    </row>
    <row r="31" spans="1:11" ht="21.75" customHeight="1">
      <c r="A31" s="5" t="s">
        <v>31</v>
      </c>
    </row>
    <row r="32" spans="1:11" ht="20.25" customHeight="1">
      <c r="A32" s="25" t="s">
        <v>29</v>
      </c>
      <c r="B32" s="25"/>
      <c r="C32" s="25"/>
      <c r="D32" s="25"/>
      <c r="E32" s="25" t="s">
        <v>20</v>
      </c>
      <c r="H32" s="25"/>
    </row>
    <row r="33" spans="1:8" ht="6.75" customHeight="1">
      <c r="A33" s="30"/>
      <c r="B33" s="30"/>
      <c r="C33" s="30"/>
      <c r="D33" s="30"/>
      <c r="E33" s="30"/>
      <c r="F33" s="30"/>
      <c r="G33" s="30"/>
      <c r="H33" s="30"/>
    </row>
    <row r="34" spans="1:8" ht="27" customHeight="1">
      <c r="A34" s="180" t="s">
        <v>19</v>
      </c>
      <c r="B34" s="180"/>
      <c r="H34" s="28" t="s">
        <v>32</v>
      </c>
    </row>
    <row r="35" spans="1:8" ht="18.75" customHeight="1">
      <c r="A35" s="160" t="s">
        <v>21</v>
      </c>
      <c r="B35" s="160"/>
      <c r="C35" s="160"/>
      <c r="D35" s="160"/>
      <c r="E35" s="160"/>
      <c r="F35" s="160"/>
      <c r="G35" s="160"/>
    </row>
    <row r="36" spans="1:8" ht="18.75" customHeight="1">
      <c r="A36" s="160"/>
      <c r="B36" s="160"/>
      <c r="C36" s="160"/>
      <c r="D36" s="160"/>
      <c r="E36" s="160"/>
      <c r="F36" s="160"/>
      <c r="G36" s="160"/>
    </row>
  </sheetData>
  <sheetProtection sheet="1" objects="1" scenarios="1"/>
  <dataConsolidate/>
  <mergeCells count="44"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</mergeCells>
  <phoneticPr fontId="3"/>
  <conditionalFormatting sqref="B21:C21 F21 H21">
    <cfRule type="notContainsBlanks" dxfId="45" priority="5" stopIfTrue="1">
      <formula>LEN(TRIM(B21))&gt;0</formula>
    </cfRule>
  </conditionalFormatting>
  <conditionalFormatting sqref="B12:H18">
    <cfRule type="notContainsBlanks" dxfId="44" priority="6" stopIfTrue="1">
      <formula>LEN(TRIM(B12))&gt;0</formula>
    </cfRule>
  </conditionalFormatting>
  <conditionalFormatting sqref="E14">
    <cfRule type="notContainsBlanks" dxfId="43" priority="2" stopIfTrue="1">
      <formula>LEN(TRIM(E14))&gt;0</formula>
    </cfRule>
  </conditionalFormatting>
  <conditionalFormatting sqref="G14">
    <cfRule type="notContainsBlanks" dxfId="42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41" priority="8" stopIfTrue="1">
      <formula>LEN(TRIM(B1))&gt;0</formula>
    </cfRule>
  </conditionalFormatting>
  <conditionalFormatting sqref="H19">
    <cfRule type="notContainsText" dxfId="4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</sheetPr>
  <dimension ref="A1:K36"/>
  <sheetViews>
    <sheetView showZeros="0" showOutlineSymbols="0" workbookViewId="0">
      <selection activeCell="B20" sqref="B20:H20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9" ht="27" customHeight="1">
      <c r="A3" s="132" t="s">
        <v>26</v>
      </c>
      <c r="B3" s="132"/>
      <c r="C3" s="132"/>
      <c r="H3" s="8" t="s">
        <v>27</v>
      </c>
    </row>
    <row r="4" spans="1:9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9" ht="33" customHeight="1">
      <c r="A5" s="102" t="s">
        <v>2</v>
      </c>
      <c r="B5" s="13" t="s">
        <v>11</v>
      </c>
      <c r="C5" s="110"/>
      <c r="D5" s="110"/>
      <c r="E5" s="110"/>
      <c r="F5" s="110"/>
      <c r="G5" s="110"/>
      <c r="H5" s="111"/>
    </row>
    <row r="6" spans="1:9" ht="27.75" customHeight="1">
      <c r="A6" s="103"/>
      <c r="B6" s="79" t="s">
        <v>6</v>
      </c>
      <c r="C6" s="112"/>
      <c r="D6" s="112"/>
      <c r="E6" s="112"/>
      <c r="F6" s="112"/>
      <c r="G6" s="112"/>
      <c r="H6" s="113"/>
    </row>
    <row r="7" spans="1:9" ht="33.75" customHeight="1">
      <c r="A7" s="102" t="s">
        <v>9</v>
      </c>
      <c r="B7" s="75" t="s">
        <v>0</v>
      </c>
      <c r="C7" s="114"/>
      <c r="D7" s="114"/>
      <c r="E7" s="114"/>
      <c r="F7" s="114"/>
      <c r="G7" s="114"/>
      <c r="H7" s="115"/>
    </row>
    <row r="8" spans="1:9" ht="18.75" customHeight="1">
      <c r="A8" s="118"/>
      <c r="B8" s="106" t="s">
        <v>37</v>
      </c>
      <c r="C8" s="107"/>
      <c r="D8" s="14"/>
      <c r="E8" s="109" t="s">
        <v>38</v>
      </c>
      <c r="F8" s="109"/>
      <c r="G8" s="94"/>
      <c r="H8" s="95"/>
    </row>
    <row r="9" spans="1:9" ht="15.75" customHeight="1">
      <c r="A9" s="118"/>
      <c r="B9" s="116" t="s">
        <v>41</v>
      </c>
      <c r="C9" s="117"/>
      <c r="D9" s="117"/>
      <c r="E9" s="15" t="s">
        <v>39</v>
      </c>
      <c r="F9" s="38"/>
      <c r="G9" s="187"/>
      <c r="H9" s="188"/>
    </row>
    <row r="10" spans="1:9" ht="21" customHeight="1">
      <c r="A10" s="119"/>
      <c r="B10" s="104"/>
      <c r="C10" s="105"/>
      <c r="D10" s="105"/>
      <c r="E10" s="17" t="s">
        <v>40</v>
      </c>
      <c r="F10" s="189"/>
      <c r="G10" s="189"/>
      <c r="H10" s="190"/>
    </row>
    <row r="11" spans="1:9" ht="31.5" customHeight="1">
      <c r="A11" s="18" t="s">
        <v>13</v>
      </c>
      <c r="B11" s="120"/>
      <c r="C11" s="121"/>
      <c r="D11" s="76" t="s">
        <v>28</v>
      </c>
      <c r="E11" s="108"/>
      <c r="F11" s="108"/>
      <c r="G11" s="76" t="s">
        <v>24</v>
      </c>
      <c r="H11" s="77"/>
    </row>
    <row r="12" spans="1:9" ht="41.25" customHeight="1">
      <c r="A12" s="74" t="s">
        <v>320</v>
      </c>
      <c r="B12" s="144" t="s">
        <v>322</v>
      </c>
      <c r="C12" s="145"/>
      <c r="D12" s="145"/>
      <c r="E12" s="145"/>
      <c r="F12" s="145"/>
      <c r="G12" s="145"/>
      <c r="H12" s="146"/>
    </row>
    <row r="13" spans="1:9" ht="18" customHeight="1">
      <c r="A13" s="103" t="s">
        <v>10</v>
      </c>
      <c r="B13" s="147" t="s">
        <v>14</v>
      </c>
      <c r="C13" s="147"/>
      <c r="D13" s="147"/>
      <c r="E13" s="147" t="s">
        <v>16</v>
      </c>
      <c r="F13" s="147"/>
      <c r="G13" s="147" t="s">
        <v>15</v>
      </c>
      <c r="H13" s="147"/>
    </row>
    <row r="14" spans="1:9" ht="13.5" customHeight="1">
      <c r="A14" s="118"/>
      <c r="B14" s="156"/>
      <c r="C14" s="157"/>
      <c r="D14" s="157"/>
      <c r="E14" s="210" t="str">
        <f>IFERROR(VLOOKUP(B14,新メニュー!B173:C196,2,FALSE),"")</f>
        <v/>
      </c>
      <c r="F14" s="211"/>
      <c r="G14" s="200"/>
      <c r="H14" s="186"/>
    </row>
    <row r="15" spans="1:9" ht="34.5" customHeight="1">
      <c r="A15" s="119"/>
      <c r="B15" s="158"/>
      <c r="C15" s="159"/>
      <c r="D15" s="159"/>
      <c r="E15" s="212"/>
      <c r="F15" s="213"/>
      <c r="G15" s="201"/>
      <c r="H15" s="143"/>
    </row>
    <row r="16" spans="1:9" ht="18" customHeight="1">
      <c r="A16" s="182" t="s">
        <v>17</v>
      </c>
      <c r="B16" s="147" t="s">
        <v>140</v>
      </c>
      <c r="C16" s="147"/>
      <c r="D16" s="147"/>
      <c r="E16" s="147" t="s">
        <v>16</v>
      </c>
      <c r="F16" s="147"/>
      <c r="G16" s="147" t="s">
        <v>18</v>
      </c>
      <c r="H16" s="147"/>
    </row>
    <row r="17" spans="1:11" ht="33.75" customHeight="1">
      <c r="A17" s="118"/>
      <c r="B17" s="136"/>
      <c r="C17" s="137"/>
      <c r="D17" s="138"/>
      <c r="E17" s="193" t="str">
        <f>IFERROR(VLOOKUP(B17,新メニュー!B197:C198,2,FALSE),"")</f>
        <v/>
      </c>
      <c r="F17" s="193"/>
      <c r="G17" s="140"/>
      <c r="H17" s="141"/>
    </row>
    <row r="18" spans="1:11" ht="15" customHeight="1">
      <c r="A18" s="119"/>
      <c r="B18" s="172" t="s">
        <v>57</v>
      </c>
      <c r="C18" s="181"/>
      <c r="D18" s="181"/>
      <c r="E18" s="139" t="s">
        <v>23</v>
      </c>
      <c r="F18" s="139"/>
      <c r="G18" s="142"/>
      <c r="H18" s="143"/>
    </row>
    <row r="19" spans="1:11" s="65" customFormat="1" ht="30" customHeight="1">
      <c r="A19" s="72" t="s">
        <v>312</v>
      </c>
      <c r="B19" s="154" t="s">
        <v>314</v>
      </c>
      <c r="C19" s="155"/>
      <c r="D19" s="155"/>
      <c r="E19" s="155"/>
      <c r="F19" s="155"/>
      <c r="G19" s="73" t="s">
        <v>315</v>
      </c>
      <c r="H19" s="86" t="str">
        <f>IF(B19="否","不要","枚数を入力してください")</f>
        <v>枚数を入力してください</v>
      </c>
      <c r="K19" s="5"/>
    </row>
    <row r="20" spans="1:11" ht="33.75" customHeight="1">
      <c r="A20" s="206" t="s">
        <v>520</v>
      </c>
      <c r="B20" s="207" t="s">
        <v>385</v>
      </c>
      <c r="C20" s="197"/>
      <c r="D20" s="197"/>
      <c r="E20" s="197"/>
      <c r="F20" s="197"/>
      <c r="G20" s="197"/>
      <c r="H20" s="198"/>
    </row>
    <row r="21" spans="1:11" ht="29.25" customHeight="1">
      <c r="A21" s="119"/>
      <c r="B21" s="78" t="s">
        <v>46</v>
      </c>
      <c r="C21" s="194"/>
      <c r="D21" s="194"/>
      <c r="E21" s="195"/>
      <c r="F21" s="208" t="s">
        <v>60</v>
      </c>
      <c r="G21" s="209"/>
      <c r="H21" s="21" t="s">
        <v>58</v>
      </c>
    </row>
    <row r="22" spans="1:11">
      <c r="A22" s="102" t="s">
        <v>5</v>
      </c>
      <c r="B22" s="22" t="s">
        <v>12</v>
      </c>
      <c r="C22" s="19"/>
      <c r="D22" s="19"/>
      <c r="E22" s="19"/>
      <c r="F22" s="19"/>
      <c r="G22" s="19"/>
      <c r="H22" s="23"/>
    </row>
    <row r="23" spans="1:11" ht="35.25" customHeight="1">
      <c r="A23" s="119"/>
      <c r="B23" s="162"/>
      <c r="C23" s="163"/>
      <c r="D23" s="163"/>
      <c r="E23" s="163"/>
      <c r="F23" s="163"/>
      <c r="G23" s="163"/>
      <c r="H23" s="164"/>
    </row>
    <row r="24" spans="1:11" s="25" customFormat="1" ht="14.25">
      <c r="A24" s="24" t="s">
        <v>30</v>
      </c>
      <c r="B24" s="24"/>
      <c r="C24" s="24"/>
      <c r="D24" s="24"/>
      <c r="E24" s="24"/>
      <c r="F24" s="24"/>
      <c r="G24" s="24"/>
      <c r="H24" s="24"/>
    </row>
    <row r="25" spans="1:11" s="25" customFormat="1" ht="14.25">
      <c r="A25" s="24" t="s">
        <v>33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34</v>
      </c>
      <c r="B26" s="24"/>
      <c r="C26" s="24"/>
      <c r="D26" s="24"/>
      <c r="E26" s="24"/>
      <c r="F26" s="24"/>
      <c r="G26" s="24"/>
      <c r="H26" s="24"/>
    </row>
    <row r="27" spans="1:11" s="25" customFormat="1" ht="14.25">
      <c r="A27" s="24" t="s">
        <v>35</v>
      </c>
      <c r="B27" s="24"/>
      <c r="C27" s="24"/>
      <c r="D27" s="24"/>
      <c r="E27" s="24"/>
      <c r="F27" s="24"/>
      <c r="G27" s="24"/>
      <c r="H27" s="24"/>
    </row>
    <row r="28" spans="1:11" ht="6" customHeight="1">
      <c r="A28" s="25"/>
    </row>
    <row r="29" spans="1:11" ht="21.75" customHeight="1">
      <c r="A29" s="26" t="s">
        <v>7</v>
      </c>
      <c r="B29" s="27"/>
      <c r="C29" s="27"/>
      <c r="D29" s="27"/>
      <c r="E29" s="27"/>
      <c r="F29" s="27"/>
      <c r="G29" s="27"/>
      <c r="H29" s="28" t="s">
        <v>32</v>
      </c>
    </row>
    <row r="30" spans="1:11" ht="19.5">
      <c r="A30" s="29" t="s">
        <v>8</v>
      </c>
    </row>
    <row r="31" spans="1:11" ht="21.75" customHeight="1">
      <c r="A31" s="5" t="s">
        <v>31</v>
      </c>
    </row>
    <row r="32" spans="1:11" ht="20.25" customHeight="1">
      <c r="A32" s="25" t="s">
        <v>29</v>
      </c>
      <c r="B32" s="25"/>
      <c r="C32" s="25"/>
      <c r="D32" s="25"/>
      <c r="E32" s="25" t="s">
        <v>20</v>
      </c>
      <c r="H32" s="25"/>
    </row>
    <row r="33" spans="1:8" ht="6.75" customHeight="1">
      <c r="A33" s="30"/>
      <c r="B33" s="30"/>
      <c r="C33" s="30"/>
      <c r="D33" s="30"/>
      <c r="E33" s="30"/>
      <c r="F33" s="30"/>
      <c r="G33" s="30"/>
      <c r="H33" s="30"/>
    </row>
    <row r="34" spans="1:8" ht="27" customHeight="1">
      <c r="A34" s="180" t="s">
        <v>19</v>
      </c>
      <c r="B34" s="180"/>
      <c r="H34" s="28" t="s">
        <v>32</v>
      </c>
    </row>
    <row r="35" spans="1:8" ht="18.75" customHeight="1">
      <c r="A35" s="160" t="s">
        <v>21</v>
      </c>
      <c r="B35" s="160"/>
      <c r="C35" s="160"/>
      <c r="D35" s="160"/>
      <c r="E35" s="160"/>
      <c r="F35" s="160"/>
      <c r="G35" s="160"/>
    </row>
    <row r="36" spans="1:8" ht="18.75" customHeight="1">
      <c r="A36" s="160"/>
      <c r="B36" s="160"/>
      <c r="C36" s="160"/>
      <c r="D36" s="160"/>
      <c r="E36" s="160"/>
      <c r="F36" s="160"/>
      <c r="G36" s="160"/>
    </row>
  </sheetData>
  <sheetProtection sheet="1" objects="1" scenarios="1"/>
  <dataConsolidate/>
  <mergeCells count="44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7:H18"/>
    <mergeCell ref="B18:D18"/>
    <mergeCell ref="E18:F18"/>
    <mergeCell ref="B11:C11"/>
    <mergeCell ref="E11:F11"/>
    <mergeCell ref="B12:H12"/>
    <mergeCell ref="A34:B34"/>
    <mergeCell ref="A35:G36"/>
    <mergeCell ref="G14:H15"/>
    <mergeCell ref="B19:F19"/>
    <mergeCell ref="A20:A21"/>
    <mergeCell ref="B20:H20"/>
    <mergeCell ref="C21:E21"/>
    <mergeCell ref="F21:G21"/>
    <mergeCell ref="A22:A23"/>
    <mergeCell ref="B23:H23"/>
    <mergeCell ref="A16:A18"/>
    <mergeCell ref="B16:D16"/>
    <mergeCell ref="E16:F16"/>
    <mergeCell ref="G16:H16"/>
    <mergeCell ref="B17:D17"/>
    <mergeCell ref="E17:F17"/>
  </mergeCells>
  <phoneticPr fontId="3"/>
  <conditionalFormatting sqref="B20 B21:C21">
    <cfRule type="notContainsBlanks" dxfId="39" priority="4" stopIfTrue="1">
      <formula>LEN(TRIM(B20))&gt;0</formula>
    </cfRule>
  </conditionalFormatting>
  <conditionalFormatting sqref="B12:H18">
    <cfRule type="notContainsBlanks" dxfId="38" priority="5" stopIfTrue="1">
      <formula>LEN(TRIM(B12))&gt;0</formula>
    </cfRule>
  </conditionalFormatting>
  <conditionalFormatting sqref="F21 H21">
    <cfRule type="notContainsBlanks" dxfId="37" priority="3" stopIfTrue="1">
      <formula>LEN(TRIM(F21))&gt;0</formula>
    </cfRule>
  </conditionalFormatting>
  <conditionalFormatting sqref="G14">
    <cfRule type="notContainsBlanks" dxfId="36" priority="8" stopIfTrue="1">
      <formula>LEN(TRIM(G14))&gt;0</formula>
    </cfRule>
  </conditionalFormatting>
  <conditionalFormatting sqref="H1 B4:D4 G4:H4 C5:H7 D8 G8:H8 B10:D10 F10 B11:C11 E11:F11 H11 B14:D15 E17:F17 B23:H23">
    <cfRule type="notContainsBlanks" dxfId="35" priority="7" stopIfTrue="1">
      <formula>LEN(TRIM(B1))&gt;0</formula>
    </cfRule>
  </conditionalFormatting>
  <conditionalFormatting sqref="H19">
    <cfRule type="notContainsText" dxfId="34" priority="1" operator="notContains" text="*枚数*">
      <formula>ISERROR(SEARCH("*枚数*",H19))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新メニュー!$D$177:$D$179</xm:f>
          </x14:formula1>
          <xm:sqref>B20:H20</xm:sqref>
        </x14:dataValidation>
        <x14:dataValidation type="list" allowBlank="1" showInputMessage="1" showErrorMessage="1" xr:uid="{E5C3623A-A6AF-48A6-AD5D-5520F0F157B5}">
          <x14:formula1>
            <xm:f>新メニュー!$D$173:$D$175</xm:f>
          </x14:formula1>
          <xm:sqref>B19:F19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新メニュー!$B$197:$B$198</xm:f>
          </x14:formula1>
          <xm:sqref>B17:D17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新メニュー!$B$173:$B$196</xm:f>
          </x14:formula1>
          <xm:sqref>B14:D15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</sheetPr>
  <dimension ref="A1:K35"/>
  <sheetViews>
    <sheetView showZeros="0" showOutlineSymbols="0" topLeftCell="A10" workbookViewId="0">
      <selection activeCell="B20" sqref="B20:H20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9" ht="27" customHeight="1">
      <c r="A3" s="132" t="s">
        <v>26</v>
      </c>
      <c r="B3" s="132"/>
      <c r="C3" s="132"/>
      <c r="H3" s="8" t="s">
        <v>27</v>
      </c>
    </row>
    <row r="4" spans="1:9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9" ht="33" customHeight="1">
      <c r="A5" s="102" t="s">
        <v>2</v>
      </c>
      <c r="B5" s="13" t="s">
        <v>11</v>
      </c>
      <c r="C5" s="110"/>
      <c r="D5" s="110"/>
      <c r="E5" s="110"/>
      <c r="F5" s="110"/>
      <c r="G5" s="110"/>
      <c r="H5" s="111"/>
    </row>
    <row r="6" spans="1:9" ht="27.75" customHeight="1">
      <c r="A6" s="103"/>
      <c r="B6" s="79" t="s">
        <v>6</v>
      </c>
      <c r="C6" s="112"/>
      <c r="D6" s="112"/>
      <c r="E6" s="112"/>
      <c r="F6" s="112"/>
      <c r="G6" s="112"/>
      <c r="H6" s="113"/>
    </row>
    <row r="7" spans="1:9" ht="33.75" customHeight="1">
      <c r="A7" s="102" t="s">
        <v>9</v>
      </c>
      <c r="B7" s="75" t="s">
        <v>0</v>
      </c>
      <c r="C7" s="114"/>
      <c r="D7" s="114"/>
      <c r="E7" s="114"/>
      <c r="F7" s="114"/>
      <c r="G7" s="114"/>
      <c r="H7" s="115"/>
    </row>
    <row r="8" spans="1:9" ht="18.75" customHeight="1">
      <c r="A8" s="118"/>
      <c r="B8" s="106" t="s">
        <v>37</v>
      </c>
      <c r="C8" s="107"/>
      <c r="D8" s="14"/>
      <c r="E8" s="109" t="s">
        <v>38</v>
      </c>
      <c r="F8" s="109"/>
      <c r="G8" s="94"/>
      <c r="H8" s="95"/>
    </row>
    <row r="9" spans="1:9" ht="15.75" customHeight="1">
      <c r="A9" s="118"/>
      <c r="B9" s="116" t="s">
        <v>41</v>
      </c>
      <c r="C9" s="117"/>
      <c r="D9" s="117"/>
      <c r="E9" s="15" t="s">
        <v>39</v>
      </c>
      <c r="F9" s="38"/>
      <c r="G9" s="187"/>
      <c r="H9" s="188"/>
    </row>
    <row r="10" spans="1:9" ht="21" customHeight="1">
      <c r="A10" s="119"/>
      <c r="B10" s="104"/>
      <c r="C10" s="105"/>
      <c r="D10" s="105"/>
      <c r="E10" s="17" t="s">
        <v>40</v>
      </c>
      <c r="F10" s="189"/>
      <c r="G10" s="189"/>
      <c r="H10" s="190"/>
    </row>
    <row r="11" spans="1:9" ht="31.5" customHeight="1">
      <c r="A11" s="18" t="s">
        <v>13</v>
      </c>
      <c r="B11" s="120"/>
      <c r="C11" s="121"/>
      <c r="D11" s="76" t="s">
        <v>28</v>
      </c>
      <c r="E11" s="108"/>
      <c r="F11" s="108"/>
      <c r="G11" s="76" t="s">
        <v>24</v>
      </c>
      <c r="H11" s="77"/>
    </row>
    <row r="12" spans="1:9" ht="41.25" customHeight="1">
      <c r="A12" s="74" t="s">
        <v>320</v>
      </c>
      <c r="B12" s="144" t="s">
        <v>283</v>
      </c>
      <c r="C12" s="145"/>
      <c r="D12" s="145"/>
      <c r="E12" s="145"/>
      <c r="F12" s="145"/>
      <c r="G12" s="145"/>
      <c r="H12" s="146"/>
    </row>
    <row r="13" spans="1:9" ht="18" customHeight="1">
      <c r="A13" s="103" t="s">
        <v>10</v>
      </c>
      <c r="B13" s="147" t="s">
        <v>14</v>
      </c>
      <c r="C13" s="147"/>
      <c r="D13" s="147"/>
      <c r="E13" s="147" t="s">
        <v>16</v>
      </c>
      <c r="F13" s="147"/>
      <c r="G13" s="147" t="s">
        <v>15</v>
      </c>
      <c r="H13" s="147"/>
    </row>
    <row r="14" spans="1:9" ht="13.5" customHeight="1">
      <c r="A14" s="118"/>
      <c r="B14" s="156"/>
      <c r="C14" s="157"/>
      <c r="D14" s="157"/>
      <c r="E14" s="210" t="str">
        <f>IFERROR(VLOOKUP(B14,新メニュー!B158:C168,2,FALSE),"")</f>
        <v/>
      </c>
      <c r="F14" s="211"/>
      <c r="G14" s="200"/>
      <c r="H14" s="186"/>
    </row>
    <row r="15" spans="1:9" ht="34.5" customHeight="1">
      <c r="A15" s="119"/>
      <c r="B15" s="158"/>
      <c r="C15" s="159"/>
      <c r="D15" s="159"/>
      <c r="E15" s="212"/>
      <c r="F15" s="213"/>
      <c r="G15" s="201"/>
      <c r="H15" s="143"/>
    </row>
    <row r="16" spans="1:9" ht="18" customHeight="1">
      <c r="A16" s="182" t="s">
        <v>17</v>
      </c>
      <c r="B16" s="147" t="s">
        <v>140</v>
      </c>
      <c r="C16" s="147"/>
      <c r="D16" s="147"/>
      <c r="E16" s="147" t="s">
        <v>16</v>
      </c>
      <c r="F16" s="147"/>
      <c r="G16" s="147" t="s">
        <v>18</v>
      </c>
      <c r="H16" s="147"/>
    </row>
    <row r="17" spans="1:11" ht="33.75" customHeight="1">
      <c r="A17" s="118"/>
      <c r="B17" s="136"/>
      <c r="C17" s="137"/>
      <c r="D17" s="138"/>
      <c r="E17" s="193" t="str">
        <f>IFERROR(VLOOKUP(B17,新メニュー!B169:C170,2,FALSE),"")</f>
        <v/>
      </c>
      <c r="F17" s="193"/>
      <c r="G17" s="140"/>
      <c r="H17" s="141"/>
    </row>
    <row r="18" spans="1:11" ht="15" customHeight="1">
      <c r="A18" s="119"/>
      <c r="B18" s="172" t="s">
        <v>57</v>
      </c>
      <c r="C18" s="181"/>
      <c r="D18" s="181"/>
      <c r="E18" s="139" t="s">
        <v>23</v>
      </c>
      <c r="F18" s="139"/>
      <c r="G18" s="142"/>
      <c r="H18" s="143"/>
    </row>
    <row r="19" spans="1:11" s="65" customFormat="1" ht="30" customHeight="1">
      <c r="A19" s="72" t="s">
        <v>312</v>
      </c>
      <c r="B19" s="154" t="s">
        <v>314</v>
      </c>
      <c r="C19" s="155"/>
      <c r="D19" s="155"/>
      <c r="E19" s="155"/>
      <c r="F19" s="155"/>
      <c r="G19" s="73" t="s">
        <v>315</v>
      </c>
      <c r="H19" s="86" t="str">
        <f>IF(B19="否","不要","枚数を入力してください")</f>
        <v>枚数を入力してください</v>
      </c>
      <c r="K19" s="5"/>
    </row>
    <row r="20" spans="1:11" ht="43.5" customHeight="1">
      <c r="A20" s="62" t="s">
        <v>22</v>
      </c>
      <c r="B20" s="196" t="s">
        <v>323</v>
      </c>
      <c r="C20" s="197"/>
      <c r="D20" s="197"/>
      <c r="E20" s="197"/>
      <c r="F20" s="197"/>
      <c r="G20" s="197"/>
      <c r="H20" s="198"/>
    </row>
    <row r="21" spans="1:11">
      <c r="A21" s="102" t="s">
        <v>5</v>
      </c>
      <c r="B21" s="22" t="s">
        <v>12</v>
      </c>
      <c r="C21" s="19"/>
      <c r="D21" s="19"/>
      <c r="E21" s="19"/>
      <c r="F21" s="19"/>
      <c r="G21" s="19"/>
      <c r="H21" s="23"/>
    </row>
    <row r="22" spans="1:11" ht="35.25" customHeight="1">
      <c r="A22" s="119"/>
      <c r="B22" s="162"/>
      <c r="C22" s="163"/>
      <c r="D22" s="163"/>
      <c r="E22" s="163"/>
      <c r="F22" s="163"/>
      <c r="G22" s="163"/>
      <c r="H22" s="164"/>
    </row>
    <row r="23" spans="1:11" s="25" customFormat="1" ht="14.25">
      <c r="A23" s="24" t="s">
        <v>30</v>
      </c>
      <c r="B23" s="24"/>
      <c r="C23" s="24"/>
      <c r="D23" s="24"/>
      <c r="E23" s="24"/>
      <c r="F23" s="24"/>
      <c r="G23" s="24"/>
      <c r="H23" s="24"/>
    </row>
    <row r="24" spans="1:11" s="25" customFormat="1" ht="14.25">
      <c r="A24" s="24" t="s">
        <v>33</v>
      </c>
      <c r="B24" s="24"/>
      <c r="C24" s="24"/>
      <c r="D24" s="24"/>
      <c r="E24" s="24"/>
      <c r="F24" s="24"/>
      <c r="G24" s="24"/>
      <c r="H24" s="24"/>
    </row>
    <row r="25" spans="1:11" s="25" customFormat="1" ht="14.25">
      <c r="A25" s="24" t="s">
        <v>34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35</v>
      </c>
      <c r="B26" s="24"/>
      <c r="C26" s="24"/>
      <c r="D26" s="24"/>
      <c r="E26" s="24"/>
      <c r="F26" s="24"/>
      <c r="G26" s="24"/>
      <c r="H26" s="24"/>
    </row>
    <row r="27" spans="1:11" ht="6" customHeight="1">
      <c r="A27" s="25"/>
    </row>
    <row r="28" spans="1:11" ht="21.75" customHeight="1">
      <c r="A28" s="26" t="s">
        <v>7</v>
      </c>
      <c r="B28" s="27"/>
      <c r="C28" s="27"/>
      <c r="D28" s="27"/>
      <c r="E28" s="27"/>
      <c r="F28" s="27"/>
      <c r="G28" s="27"/>
      <c r="H28" s="28" t="s">
        <v>32</v>
      </c>
    </row>
    <row r="29" spans="1:11" ht="19.5">
      <c r="A29" s="29" t="s">
        <v>8</v>
      </c>
    </row>
    <row r="30" spans="1:11" ht="21.75" customHeight="1">
      <c r="A30" s="5" t="s">
        <v>31</v>
      </c>
    </row>
    <row r="31" spans="1:11" ht="20.25" customHeight="1">
      <c r="A31" s="25" t="s">
        <v>29</v>
      </c>
      <c r="B31" s="25"/>
      <c r="C31" s="25"/>
      <c r="D31" s="25"/>
      <c r="E31" s="25" t="s">
        <v>20</v>
      </c>
      <c r="H31" s="25"/>
    </row>
    <row r="32" spans="1:11" ht="6.75" customHeight="1">
      <c r="A32" s="30"/>
      <c r="B32" s="30"/>
      <c r="C32" s="30"/>
      <c r="D32" s="30"/>
      <c r="E32" s="30"/>
      <c r="F32" s="30"/>
      <c r="G32" s="30"/>
      <c r="H32" s="30"/>
    </row>
    <row r="33" spans="1:8" ht="27" customHeight="1">
      <c r="A33" s="180" t="s">
        <v>19</v>
      </c>
      <c r="B33" s="180"/>
      <c r="H33" s="28" t="s">
        <v>32</v>
      </c>
    </row>
    <row r="34" spans="1:8" ht="18.75" customHeight="1">
      <c r="A34" s="160" t="s">
        <v>21</v>
      </c>
      <c r="B34" s="160"/>
      <c r="C34" s="160"/>
      <c r="D34" s="160"/>
      <c r="E34" s="160"/>
      <c r="F34" s="160"/>
      <c r="G34" s="160"/>
    </row>
    <row r="35" spans="1:8" ht="18.75" customHeight="1">
      <c r="A35" s="160"/>
      <c r="B35" s="160"/>
      <c r="C35" s="160"/>
      <c r="D35" s="160"/>
      <c r="E35" s="160"/>
      <c r="F35" s="160"/>
      <c r="G35" s="160"/>
    </row>
  </sheetData>
  <sheetProtection sheet="1" objects="1" scenarios="1"/>
  <dataConsolidate/>
  <mergeCells count="41">
    <mergeCell ref="A21:A22"/>
    <mergeCell ref="B22:H22"/>
    <mergeCell ref="A33:B33"/>
    <mergeCell ref="A34:G3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20:H20"/>
    <mergeCell ref="B19:F19"/>
    <mergeCell ref="A13:A15"/>
    <mergeCell ref="B13:D13"/>
    <mergeCell ref="E13:F13"/>
    <mergeCell ref="G13:H13"/>
    <mergeCell ref="B14:D15"/>
    <mergeCell ref="E14:F15"/>
    <mergeCell ref="G14:H15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  <mergeCell ref="B9:D9"/>
    <mergeCell ref="G9:H9"/>
    <mergeCell ref="B10:D10"/>
    <mergeCell ref="F10:H10"/>
  </mergeCells>
  <phoneticPr fontId="3"/>
  <conditionalFormatting sqref="B20">
    <cfRule type="notContainsBlanks" dxfId="33" priority="5" stopIfTrue="1">
      <formula>LEN(TRIM(B20))&gt;0</formula>
    </cfRule>
  </conditionalFormatting>
  <conditionalFormatting sqref="B12:H18">
    <cfRule type="notContainsBlanks" dxfId="32" priority="2" stopIfTrue="1">
      <formula>LEN(TRIM(B12))&gt;0</formula>
    </cfRule>
  </conditionalFormatting>
  <conditionalFormatting sqref="G14">
    <cfRule type="notContainsBlanks" dxfId="31" priority="10" stopIfTrue="1">
      <formula>LEN(TRIM(G14))&gt;0</formula>
    </cfRule>
  </conditionalFormatting>
  <conditionalFormatting sqref="H1 B4:D4 G4:H4 C5:H7 D8 G8:H8 B10:D10 F10 B11:C11 E11:F11 H11 B14:D15 E17:F17 B22:H22">
    <cfRule type="notContainsBlanks" dxfId="30" priority="9" stopIfTrue="1">
      <formula>LEN(TRIM(B1))&gt;0</formula>
    </cfRule>
  </conditionalFormatting>
  <conditionalFormatting sqref="H19">
    <cfRule type="notContainsText" dxfId="29" priority="1" operator="notContains" text="*枚数*">
      <formula>ISERROR(SEARCH("*枚数*",H19))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新メニュー!$B$158:$B$168</xm:f>
          </x14:formula1>
          <xm:sqref>B14:D15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新メニュー!$B$169:$B$170</xm:f>
          </x14:formula1>
          <xm:sqref>B17:D17</xm:sqref>
        </x14:dataValidation>
        <x14:dataValidation type="list" allowBlank="1" showInputMessage="1" showErrorMessage="1" xr:uid="{23CB0E25-4165-4721-9B22-449EA5159C1B}">
          <x14:formula1>
            <xm:f>新メニュー!$D$158:$D$160</xm:f>
          </x14:formula1>
          <xm:sqref>B19:F19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</sheetPr>
  <dimension ref="A1:K36"/>
  <sheetViews>
    <sheetView showZeros="0" showOutlineSymbols="0" topLeftCell="A7" workbookViewId="0">
      <selection activeCell="A20" sqref="A20:A2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30" t="s">
        <v>3</v>
      </c>
      <c r="B2" s="131"/>
      <c r="C2" s="131"/>
      <c r="D2" s="131"/>
      <c r="E2" s="131"/>
      <c r="F2" s="131"/>
      <c r="G2" s="131"/>
      <c r="H2" s="131"/>
    </row>
    <row r="3" spans="1:9" ht="27" customHeight="1">
      <c r="A3" s="132" t="s">
        <v>26</v>
      </c>
      <c r="B3" s="132"/>
      <c r="C3" s="132"/>
      <c r="H3" s="8" t="s">
        <v>27</v>
      </c>
    </row>
    <row r="4" spans="1:9" ht="29.25" customHeight="1">
      <c r="A4" s="62" t="s">
        <v>1</v>
      </c>
      <c r="B4" s="183"/>
      <c r="C4" s="184"/>
      <c r="D4" s="184"/>
      <c r="E4" s="9" t="str">
        <f>TEXT(B4,"aaa曜日")</f>
        <v>土曜日</v>
      </c>
      <c r="F4" s="64" t="s">
        <v>4</v>
      </c>
      <c r="G4" s="185"/>
      <c r="H4" s="186"/>
      <c r="I4" s="59"/>
    </row>
    <row r="5" spans="1:9" ht="33" customHeight="1">
      <c r="A5" s="102" t="s">
        <v>2</v>
      </c>
      <c r="B5" s="13" t="s">
        <v>11</v>
      </c>
      <c r="C5" s="110"/>
      <c r="D5" s="110"/>
      <c r="E5" s="110"/>
      <c r="F5" s="110"/>
      <c r="G5" s="110"/>
      <c r="H5" s="111"/>
    </row>
    <row r="6" spans="1:9" ht="27.75" customHeight="1">
      <c r="A6" s="103"/>
      <c r="B6" s="79" t="s">
        <v>6</v>
      </c>
      <c r="C6" s="112"/>
      <c r="D6" s="112"/>
      <c r="E6" s="112"/>
      <c r="F6" s="112"/>
      <c r="G6" s="112"/>
      <c r="H6" s="113"/>
    </row>
    <row r="7" spans="1:9" ht="33.75" customHeight="1">
      <c r="A7" s="102" t="s">
        <v>9</v>
      </c>
      <c r="B7" s="75" t="s">
        <v>0</v>
      </c>
      <c r="C7" s="114"/>
      <c r="D7" s="114"/>
      <c r="E7" s="114"/>
      <c r="F7" s="114"/>
      <c r="G7" s="114"/>
      <c r="H7" s="115"/>
    </row>
    <row r="8" spans="1:9" ht="18.75" customHeight="1">
      <c r="A8" s="118"/>
      <c r="B8" s="106" t="s">
        <v>37</v>
      </c>
      <c r="C8" s="107"/>
      <c r="D8" s="14"/>
      <c r="E8" s="109" t="s">
        <v>38</v>
      </c>
      <c r="F8" s="109"/>
      <c r="G8" s="94"/>
      <c r="H8" s="95"/>
    </row>
    <row r="9" spans="1:9" ht="15.75" customHeight="1">
      <c r="A9" s="118"/>
      <c r="B9" s="116" t="s">
        <v>41</v>
      </c>
      <c r="C9" s="117"/>
      <c r="D9" s="117"/>
      <c r="E9" s="15" t="s">
        <v>39</v>
      </c>
      <c r="F9" s="38"/>
      <c r="G9" s="187"/>
      <c r="H9" s="188"/>
    </row>
    <row r="10" spans="1:9" ht="21" customHeight="1">
      <c r="A10" s="119"/>
      <c r="B10" s="104"/>
      <c r="C10" s="105"/>
      <c r="D10" s="105"/>
      <c r="E10" s="17" t="s">
        <v>40</v>
      </c>
      <c r="F10" s="189"/>
      <c r="G10" s="189"/>
      <c r="H10" s="190"/>
    </row>
    <row r="11" spans="1:9" ht="31.5" customHeight="1">
      <c r="A11" s="18" t="s">
        <v>13</v>
      </c>
      <c r="B11" s="120"/>
      <c r="C11" s="121"/>
      <c r="D11" s="76" t="s">
        <v>28</v>
      </c>
      <c r="E11" s="108"/>
      <c r="F11" s="108"/>
      <c r="G11" s="76" t="s">
        <v>24</v>
      </c>
      <c r="H11" s="77"/>
    </row>
    <row r="12" spans="1:9" ht="41.25" customHeight="1">
      <c r="A12" s="74" t="s">
        <v>320</v>
      </c>
      <c r="B12" s="144" t="s">
        <v>321</v>
      </c>
      <c r="C12" s="145"/>
      <c r="D12" s="145"/>
      <c r="E12" s="145"/>
      <c r="F12" s="145"/>
      <c r="G12" s="145"/>
      <c r="H12" s="146"/>
    </row>
    <row r="13" spans="1:9" ht="18" customHeight="1">
      <c r="A13" s="103" t="s">
        <v>10</v>
      </c>
      <c r="B13" s="147" t="s">
        <v>14</v>
      </c>
      <c r="C13" s="147"/>
      <c r="D13" s="147"/>
      <c r="E13" s="147" t="s">
        <v>16</v>
      </c>
      <c r="F13" s="147"/>
      <c r="G13" s="147" t="s">
        <v>15</v>
      </c>
      <c r="H13" s="147"/>
    </row>
    <row r="14" spans="1:9" ht="13.5" customHeight="1">
      <c r="A14" s="118"/>
      <c r="B14" s="156"/>
      <c r="C14" s="157"/>
      <c r="D14" s="157"/>
      <c r="E14" s="210" t="str">
        <f>IFERROR(VLOOKUP(B14,新メニュー!B173:C196,2,FALSE),"")</f>
        <v/>
      </c>
      <c r="F14" s="211"/>
      <c r="G14" s="200"/>
      <c r="H14" s="186"/>
    </row>
    <row r="15" spans="1:9" ht="34.5" customHeight="1">
      <c r="A15" s="119"/>
      <c r="B15" s="158"/>
      <c r="C15" s="159"/>
      <c r="D15" s="159"/>
      <c r="E15" s="212"/>
      <c r="F15" s="213"/>
      <c r="G15" s="201"/>
      <c r="H15" s="143"/>
    </row>
    <row r="16" spans="1:9" ht="18" customHeight="1">
      <c r="A16" s="182" t="s">
        <v>17</v>
      </c>
      <c r="B16" s="147" t="s">
        <v>140</v>
      </c>
      <c r="C16" s="147"/>
      <c r="D16" s="147"/>
      <c r="E16" s="147" t="s">
        <v>16</v>
      </c>
      <c r="F16" s="147"/>
      <c r="G16" s="147" t="s">
        <v>18</v>
      </c>
      <c r="H16" s="147"/>
    </row>
    <row r="17" spans="1:11" ht="33.75" customHeight="1">
      <c r="A17" s="118"/>
      <c r="B17" s="136"/>
      <c r="C17" s="137"/>
      <c r="D17" s="138"/>
      <c r="E17" s="193" t="str">
        <f>IFERROR(VLOOKUP(B17,新メニュー!B197:C198,2,FALSE),"")</f>
        <v/>
      </c>
      <c r="F17" s="193"/>
      <c r="G17" s="140"/>
      <c r="H17" s="141"/>
    </row>
    <row r="18" spans="1:11" ht="15" customHeight="1">
      <c r="A18" s="119"/>
      <c r="B18" s="172" t="s">
        <v>57</v>
      </c>
      <c r="C18" s="181"/>
      <c r="D18" s="181"/>
      <c r="E18" s="139" t="s">
        <v>23</v>
      </c>
      <c r="F18" s="139"/>
      <c r="G18" s="142"/>
      <c r="H18" s="143"/>
    </row>
    <row r="19" spans="1:11" s="65" customFormat="1" ht="30" customHeight="1">
      <c r="A19" s="64" t="s">
        <v>25</v>
      </c>
      <c r="B19" s="154" t="s">
        <v>314</v>
      </c>
      <c r="C19" s="155"/>
      <c r="D19" s="155"/>
      <c r="E19" s="155"/>
      <c r="F19" s="155"/>
      <c r="G19" s="73" t="s">
        <v>315</v>
      </c>
      <c r="H19" s="86" t="str">
        <f>IF(B19="否","不要","枚数を入力してください")</f>
        <v>枚数を入力してください</v>
      </c>
      <c r="K19" s="5"/>
    </row>
    <row r="20" spans="1:11" ht="34.5" customHeight="1">
      <c r="A20" s="168" t="s">
        <v>520</v>
      </c>
      <c r="B20" s="214"/>
      <c r="C20" s="215"/>
      <c r="D20" s="215"/>
      <c r="E20" s="215"/>
      <c r="F20" s="215"/>
      <c r="G20" s="215"/>
      <c r="H20" s="216"/>
    </row>
    <row r="21" spans="1:11" ht="25.5" customHeight="1">
      <c r="A21" s="119"/>
      <c r="B21" s="20" t="s">
        <v>59</v>
      </c>
      <c r="C21" s="205" t="s">
        <v>141</v>
      </c>
      <c r="D21" s="205"/>
      <c r="E21" s="205"/>
      <c r="F21" s="199" t="s">
        <v>60</v>
      </c>
      <c r="G21" s="199"/>
      <c r="H21" s="21" t="s">
        <v>58</v>
      </c>
    </row>
    <row r="22" spans="1:11">
      <c r="A22" s="102" t="s">
        <v>5</v>
      </c>
      <c r="B22" s="22" t="s">
        <v>12</v>
      </c>
      <c r="C22" s="19"/>
      <c r="D22" s="19"/>
      <c r="E22" s="19"/>
      <c r="F22" s="19"/>
      <c r="G22" s="19"/>
      <c r="H22" s="23"/>
    </row>
    <row r="23" spans="1:11" ht="35.25" customHeight="1">
      <c r="A23" s="119"/>
      <c r="B23" s="162"/>
      <c r="C23" s="163"/>
      <c r="D23" s="163"/>
      <c r="E23" s="163"/>
      <c r="F23" s="163"/>
      <c r="G23" s="163"/>
      <c r="H23" s="164"/>
    </row>
    <row r="24" spans="1:11" s="25" customFormat="1" ht="14.25">
      <c r="A24" s="24" t="s">
        <v>30</v>
      </c>
      <c r="B24" s="24"/>
      <c r="C24" s="24"/>
      <c r="D24" s="24"/>
      <c r="E24" s="24"/>
      <c r="F24" s="24"/>
      <c r="G24" s="24"/>
      <c r="H24" s="24"/>
    </row>
    <row r="25" spans="1:11" s="25" customFormat="1" ht="14.25">
      <c r="A25" s="24" t="s">
        <v>33</v>
      </c>
      <c r="B25" s="24"/>
      <c r="C25" s="24"/>
      <c r="D25" s="24"/>
      <c r="E25" s="24"/>
      <c r="F25" s="24"/>
      <c r="G25" s="24"/>
      <c r="H25" s="24"/>
    </row>
    <row r="26" spans="1:11" s="25" customFormat="1" ht="14.25">
      <c r="A26" s="24" t="s">
        <v>34</v>
      </c>
      <c r="B26" s="24"/>
      <c r="C26" s="24"/>
      <c r="D26" s="24"/>
      <c r="E26" s="24"/>
      <c r="F26" s="24"/>
      <c r="G26" s="24"/>
      <c r="H26" s="24"/>
    </row>
    <row r="27" spans="1:11" s="25" customFormat="1" ht="14.25">
      <c r="A27" s="24" t="s">
        <v>35</v>
      </c>
      <c r="B27" s="24"/>
      <c r="C27" s="24"/>
      <c r="D27" s="24"/>
      <c r="E27" s="24"/>
      <c r="F27" s="24"/>
      <c r="G27" s="24"/>
      <c r="H27" s="24"/>
    </row>
    <row r="28" spans="1:11" ht="6" customHeight="1">
      <c r="A28" s="25"/>
    </row>
    <row r="29" spans="1:11" ht="21.75" customHeight="1">
      <c r="A29" s="26" t="s">
        <v>7</v>
      </c>
      <c r="B29" s="27"/>
      <c r="C29" s="27"/>
      <c r="D29" s="27"/>
      <c r="E29" s="27"/>
      <c r="F29" s="27"/>
      <c r="G29" s="27"/>
      <c r="H29" s="28" t="s">
        <v>32</v>
      </c>
    </row>
    <row r="30" spans="1:11" ht="19.5">
      <c r="A30" s="29" t="s">
        <v>8</v>
      </c>
    </row>
    <row r="31" spans="1:11" ht="21.75" customHeight="1">
      <c r="A31" s="5" t="s">
        <v>31</v>
      </c>
    </row>
    <row r="32" spans="1:11" ht="20.25" customHeight="1">
      <c r="A32" s="25" t="s">
        <v>29</v>
      </c>
      <c r="B32" s="25"/>
      <c r="C32" s="25"/>
      <c r="D32" s="25"/>
      <c r="E32" s="25" t="s">
        <v>20</v>
      </c>
      <c r="H32" s="25"/>
    </row>
    <row r="33" spans="1:8" ht="6.75" customHeight="1">
      <c r="A33" s="30"/>
      <c r="B33" s="30"/>
      <c r="C33" s="30"/>
      <c r="D33" s="30"/>
      <c r="E33" s="30"/>
      <c r="F33" s="30"/>
      <c r="G33" s="30"/>
      <c r="H33" s="30"/>
    </row>
    <row r="34" spans="1:8" ht="27" customHeight="1">
      <c r="A34" s="180" t="s">
        <v>19</v>
      </c>
      <c r="B34" s="180"/>
      <c r="H34" s="28" t="s">
        <v>32</v>
      </c>
    </row>
    <row r="35" spans="1:8" ht="18.75" customHeight="1">
      <c r="A35" s="160" t="s">
        <v>21</v>
      </c>
      <c r="B35" s="160"/>
      <c r="C35" s="160"/>
      <c r="D35" s="160"/>
      <c r="E35" s="160"/>
      <c r="F35" s="160"/>
      <c r="G35" s="160"/>
    </row>
    <row r="36" spans="1:8" ht="18.75" customHeight="1">
      <c r="A36" s="160"/>
      <c r="B36" s="160"/>
      <c r="C36" s="160"/>
      <c r="D36" s="160"/>
      <c r="E36" s="160"/>
      <c r="F36" s="160"/>
      <c r="G36" s="160"/>
    </row>
  </sheetData>
  <sheetProtection sheet="1" objects="1" scenarios="1"/>
  <dataConsolidate/>
  <mergeCells count="44"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A13:A15"/>
    <mergeCell ref="B13:D13"/>
    <mergeCell ref="E13:F13"/>
    <mergeCell ref="G13:H13"/>
    <mergeCell ref="B14:D15"/>
    <mergeCell ref="E14:F15"/>
    <mergeCell ref="G14:H15"/>
    <mergeCell ref="B11:C11"/>
    <mergeCell ref="E11:F11"/>
    <mergeCell ref="B12:H12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A2:H2"/>
    <mergeCell ref="A3:C3"/>
    <mergeCell ref="B4:D4"/>
    <mergeCell ref="G4:H4"/>
    <mergeCell ref="A5:A6"/>
    <mergeCell ref="C5:H5"/>
    <mergeCell ref="C6:H6"/>
  </mergeCells>
  <phoneticPr fontId="3"/>
  <conditionalFormatting sqref="B21:C21 F21 H21">
    <cfRule type="notContainsBlanks" dxfId="28" priority="7" stopIfTrue="1">
      <formula>LEN(TRIM(B21))&gt;0</formula>
    </cfRule>
  </conditionalFormatting>
  <conditionalFormatting sqref="B14:D15 E17:F17">
    <cfRule type="notContainsBlanks" dxfId="27" priority="4" stopIfTrue="1">
      <formula>LEN(TRIM(B14))&gt;0</formula>
    </cfRule>
  </conditionalFormatting>
  <conditionalFormatting sqref="B12:H18">
    <cfRule type="notContainsBlanks" dxfId="26" priority="2" stopIfTrue="1">
      <formula>LEN(TRIM(B12))&gt;0</formula>
    </cfRule>
  </conditionalFormatting>
  <conditionalFormatting sqref="G14">
    <cfRule type="notContainsBlanks" dxfId="25" priority="11" stopIfTrue="1">
      <formula>LEN(TRIM(G14))&gt;0</formula>
    </cfRule>
  </conditionalFormatting>
  <conditionalFormatting sqref="G4:H4">
    <cfRule type="notContainsBlanks" dxfId="24" priority="5" stopIfTrue="1">
      <formula>LEN(TRIM(G4))&gt;0</formula>
    </cfRule>
  </conditionalFormatting>
  <conditionalFormatting sqref="H1 B4:D4 C5:H7 D8 G8:H8 B10:D10 F10 B11:C11 E11:F11 H11 B20:H20 B23:H23">
    <cfRule type="notContainsBlanks" dxfId="23" priority="10" stopIfTrue="1">
      <formula>LEN(TRIM(B1))&gt;0</formula>
    </cfRule>
  </conditionalFormatting>
  <conditionalFormatting sqref="H19">
    <cfRule type="notContainsText" dxfId="22" priority="1" operator="notContains" text="*枚数*">
      <formula>ISERROR(SEARCH("*枚数*",H19))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750466AF-3449-4F6E-8968-72C310A1BC75}">
          <x14:formula1>
            <xm:f>新メニュー!$D$178:$D$179</xm:f>
          </x14:formula1>
          <xm:sqref>B20:H20</xm:sqref>
        </x14:dataValidation>
        <x14:dataValidation type="list" allowBlank="1" showInputMessage="1" showErrorMessage="1" xr:uid="{86F95EF1-1420-4FA0-BDDA-826615C99457}">
          <x14:formula1>
            <xm:f>新メニュー!$D$173:$D$175</xm:f>
          </x14:formula1>
          <xm:sqref>B19:F19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新メニュー!$B$197:$B$198</xm:f>
          </x14:formula1>
          <xm:sqref>B17:D17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新メニュー!$B$173:$B$196</xm:f>
          </x14:formula1>
          <xm:sqref>B14:D15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A21" sqref="A21:A23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G1" s="6" t="s">
        <v>36</v>
      </c>
      <c r="H1" s="129"/>
      <c r="I1" s="129"/>
    </row>
    <row r="2" spans="1:14" ht="33">
      <c r="A2" s="130" t="s">
        <v>3</v>
      </c>
      <c r="B2" s="131"/>
      <c r="C2" s="131"/>
      <c r="D2" s="131"/>
      <c r="E2" s="131"/>
      <c r="F2" s="131"/>
      <c r="G2" s="131"/>
      <c r="H2" s="131"/>
      <c r="I2" s="131"/>
    </row>
    <row r="3" spans="1:14" ht="27" customHeight="1">
      <c r="A3" s="132" t="s">
        <v>26</v>
      </c>
      <c r="B3" s="132"/>
      <c r="C3" s="132"/>
      <c r="I3" s="8" t="s">
        <v>27</v>
      </c>
    </row>
    <row r="4" spans="1:14" ht="18" customHeight="1">
      <c r="A4" s="102" t="s">
        <v>1</v>
      </c>
      <c r="B4" s="122"/>
      <c r="C4" s="123"/>
      <c r="D4" s="123"/>
      <c r="E4" s="126" t="str">
        <f>TEXT(B4,"aaa曜日")</f>
        <v>土曜日</v>
      </c>
      <c r="F4" s="128" t="s">
        <v>4</v>
      </c>
      <c r="G4" s="133" t="s">
        <v>511</v>
      </c>
      <c r="H4" s="134"/>
      <c r="I4" s="135"/>
      <c r="J4" s="40"/>
    </row>
    <row r="5" spans="1:14" ht="19.5" customHeight="1">
      <c r="A5" s="119"/>
      <c r="B5" s="124"/>
      <c r="C5" s="125"/>
      <c r="D5" s="125"/>
      <c r="E5" s="127"/>
      <c r="F5" s="128"/>
      <c r="G5" s="224"/>
      <c r="H5" s="225"/>
      <c r="I5" s="226"/>
      <c r="J5" s="40"/>
      <c r="N5" s="39"/>
    </row>
    <row r="6" spans="1:14" ht="33" customHeight="1">
      <c r="A6" s="102" t="s">
        <v>2</v>
      </c>
      <c r="B6" s="13" t="s">
        <v>11</v>
      </c>
      <c r="C6" s="110"/>
      <c r="D6" s="110"/>
      <c r="E6" s="110"/>
      <c r="F6" s="110"/>
      <c r="G6" s="110"/>
      <c r="H6" s="110"/>
      <c r="I6" s="111"/>
    </row>
    <row r="7" spans="1:14" ht="27.75" customHeight="1">
      <c r="A7" s="103"/>
      <c r="B7" s="79" t="s">
        <v>6</v>
      </c>
      <c r="C7" s="112"/>
      <c r="D7" s="112"/>
      <c r="E7" s="112"/>
      <c r="F7" s="112"/>
      <c r="G7" s="112"/>
      <c r="H7" s="112"/>
      <c r="I7" s="113"/>
    </row>
    <row r="8" spans="1:14" ht="33.75" customHeight="1">
      <c r="A8" s="102" t="s">
        <v>9</v>
      </c>
      <c r="B8" s="75" t="s">
        <v>0</v>
      </c>
      <c r="C8" s="114"/>
      <c r="D8" s="114"/>
      <c r="E8" s="114"/>
      <c r="F8" s="114"/>
      <c r="G8" s="114"/>
      <c r="H8" s="114"/>
      <c r="I8" s="115"/>
    </row>
    <row r="9" spans="1:14" ht="18.75" customHeight="1">
      <c r="A9" s="118"/>
      <c r="B9" s="106" t="s">
        <v>37</v>
      </c>
      <c r="C9" s="107"/>
      <c r="D9" s="14"/>
      <c r="E9" s="109" t="s">
        <v>38</v>
      </c>
      <c r="F9" s="109"/>
      <c r="G9" s="94"/>
      <c r="H9" s="94"/>
      <c r="I9" s="95"/>
    </row>
    <row r="10" spans="1:14" ht="15.75" customHeight="1">
      <c r="A10" s="118"/>
      <c r="B10" s="116" t="s">
        <v>41</v>
      </c>
      <c r="C10" s="117"/>
      <c r="D10" s="117"/>
      <c r="E10" s="15" t="s">
        <v>39</v>
      </c>
      <c r="F10" s="16"/>
      <c r="G10" s="96"/>
      <c r="H10" s="96"/>
      <c r="I10" s="97"/>
    </row>
    <row r="11" spans="1:14" ht="21" customHeight="1">
      <c r="A11" s="119"/>
      <c r="B11" s="104"/>
      <c r="C11" s="105"/>
      <c r="D11" s="105"/>
      <c r="E11" s="17" t="s">
        <v>40</v>
      </c>
      <c r="F11" s="98"/>
      <c r="G11" s="98"/>
      <c r="H11" s="98"/>
      <c r="I11" s="99"/>
    </row>
    <row r="12" spans="1:14" ht="31.5" customHeight="1">
      <c r="A12" s="18" t="s">
        <v>13</v>
      </c>
      <c r="B12" s="120"/>
      <c r="C12" s="121"/>
      <c r="D12" s="76" t="s">
        <v>28</v>
      </c>
      <c r="E12" s="108"/>
      <c r="F12" s="108"/>
      <c r="G12" s="76" t="s">
        <v>24</v>
      </c>
      <c r="H12" s="100"/>
      <c r="I12" s="101"/>
    </row>
    <row r="13" spans="1:14" ht="41.25" customHeight="1">
      <c r="A13" s="74" t="s">
        <v>320</v>
      </c>
      <c r="B13" s="221" t="s">
        <v>318</v>
      </c>
      <c r="C13" s="222"/>
      <c r="D13" s="222"/>
      <c r="E13" s="222"/>
      <c r="F13" s="222"/>
      <c r="G13" s="222"/>
      <c r="H13" s="222"/>
      <c r="I13" s="223"/>
      <c r="K13" s="33"/>
    </row>
    <row r="14" spans="1:14" ht="18" customHeight="1">
      <c r="A14" s="103" t="s">
        <v>10</v>
      </c>
      <c r="B14" s="147" t="s">
        <v>14</v>
      </c>
      <c r="C14" s="147"/>
      <c r="D14" s="147"/>
      <c r="E14" s="147" t="s">
        <v>16</v>
      </c>
      <c r="F14" s="147"/>
      <c r="G14" s="147" t="s">
        <v>15</v>
      </c>
      <c r="H14" s="147"/>
      <c r="I14" s="147"/>
    </row>
    <row r="15" spans="1:14" ht="13.5" customHeight="1">
      <c r="A15" s="118"/>
      <c r="B15" s="156"/>
      <c r="C15" s="157"/>
      <c r="D15" s="157"/>
      <c r="E15" s="150" t="str">
        <f>IFERROR(VLOOKUP(B15,新メニュー!B61:C86,2,FALSE),"")</f>
        <v/>
      </c>
      <c r="F15" s="151"/>
      <c r="G15" s="219" t="s">
        <v>324</v>
      </c>
      <c r="H15" s="219"/>
      <c r="I15" s="220"/>
    </row>
    <row r="16" spans="1:14" ht="34.5" customHeight="1">
      <c r="A16" s="119"/>
      <c r="B16" s="158"/>
      <c r="C16" s="159"/>
      <c r="D16" s="159"/>
      <c r="E16" s="152"/>
      <c r="F16" s="153"/>
      <c r="G16" s="142"/>
      <c r="H16" s="142"/>
      <c r="I16" s="143"/>
    </row>
    <row r="17" spans="1:12" ht="18" customHeight="1">
      <c r="A17" s="182" t="s">
        <v>17</v>
      </c>
      <c r="B17" s="147" t="s">
        <v>140</v>
      </c>
      <c r="C17" s="147"/>
      <c r="D17" s="147"/>
      <c r="E17" s="147" t="s">
        <v>16</v>
      </c>
      <c r="F17" s="147"/>
      <c r="G17" s="147" t="s">
        <v>18</v>
      </c>
      <c r="H17" s="147"/>
      <c r="I17" s="147"/>
    </row>
    <row r="18" spans="1:12" ht="33.75" customHeight="1">
      <c r="A18" s="118"/>
      <c r="B18" s="136"/>
      <c r="C18" s="137"/>
      <c r="D18" s="138"/>
      <c r="E18" s="161" t="str">
        <f>IFERROR(VLOOKUP(B18,新メニュー!B87:C89,2,FALSE),"")</f>
        <v/>
      </c>
      <c r="F18" s="161"/>
      <c r="G18" s="140"/>
      <c r="H18" s="140"/>
      <c r="I18" s="141"/>
    </row>
    <row r="19" spans="1:12" ht="15" customHeight="1">
      <c r="A19" s="119"/>
      <c r="B19" s="172"/>
      <c r="C19" s="181"/>
      <c r="D19" s="181"/>
      <c r="E19" s="139" t="s">
        <v>23</v>
      </c>
      <c r="F19" s="139"/>
      <c r="G19" s="142"/>
      <c r="H19" s="142"/>
      <c r="I19" s="143"/>
    </row>
    <row r="20" spans="1:12" s="65" customFormat="1" ht="30" customHeight="1">
      <c r="A20" s="72" t="s">
        <v>312</v>
      </c>
      <c r="B20" s="154" t="s">
        <v>314</v>
      </c>
      <c r="C20" s="155"/>
      <c r="D20" s="155"/>
      <c r="E20" s="155"/>
      <c r="F20" s="155"/>
      <c r="G20" s="73" t="s">
        <v>315</v>
      </c>
      <c r="H20" s="169" t="str">
        <f>IF(B20="否","不要","枚数を入力してください")</f>
        <v>枚数を入力してください</v>
      </c>
      <c r="I20" s="170"/>
      <c r="L20" s="5"/>
    </row>
    <row r="21" spans="1:12" ht="33.75" customHeight="1">
      <c r="A21" s="168" t="s">
        <v>520</v>
      </c>
      <c r="B21" s="165" t="s">
        <v>314</v>
      </c>
      <c r="C21" s="166"/>
      <c r="D21" s="166"/>
      <c r="E21" s="166"/>
      <c r="F21" s="166"/>
      <c r="G21" s="166"/>
      <c r="H21" s="166"/>
      <c r="I21" s="167"/>
    </row>
    <row r="22" spans="1:12" ht="18.75" customHeight="1">
      <c r="A22" s="118"/>
      <c r="B22" s="171" t="s">
        <v>46</v>
      </c>
      <c r="C22" s="173"/>
      <c r="D22" s="173"/>
      <c r="E22" s="174"/>
      <c r="F22" s="34" t="s">
        <v>47</v>
      </c>
      <c r="G22" s="66"/>
      <c r="H22" s="35" t="s">
        <v>45</v>
      </c>
      <c r="I22" s="36">
        <f>G22+TIME(0,120,0)</f>
        <v>8.3333333333333329E-2</v>
      </c>
    </row>
    <row r="23" spans="1:12" ht="15" customHeight="1">
      <c r="A23" s="119"/>
      <c r="B23" s="172"/>
      <c r="C23" s="175"/>
      <c r="D23" s="175"/>
      <c r="E23" s="176"/>
      <c r="F23" s="177" t="s">
        <v>48</v>
      </c>
      <c r="G23" s="178"/>
      <c r="H23" s="178"/>
      <c r="I23" s="179"/>
    </row>
    <row r="24" spans="1:12">
      <c r="A24" s="102" t="s">
        <v>5</v>
      </c>
      <c r="B24" s="22" t="s">
        <v>12</v>
      </c>
      <c r="C24" s="19"/>
      <c r="D24" s="19"/>
      <c r="E24" s="19"/>
      <c r="F24" s="19"/>
      <c r="G24" s="19"/>
      <c r="H24" s="19"/>
      <c r="I24" s="23"/>
    </row>
    <row r="25" spans="1:12" ht="29.25" customHeight="1">
      <c r="A25" s="119"/>
      <c r="B25" s="162"/>
      <c r="C25" s="163"/>
      <c r="D25" s="163"/>
      <c r="E25" s="163"/>
      <c r="F25" s="163"/>
      <c r="G25" s="163"/>
      <c r="H25" s="163"/>
      <c r="I25" s="164"/>
    </row>
    <row r="26" spans="1:12" s="25" customFormat="1" ht="14.25">
      <c r="A26" s="24" t="s">
        <v>30</v>
      </c>
      <c r="B26" s="24"/>
      <c r="C26" s="24"/>
      <c r="D26" s="24"/>
      <c r="E26" s="24"/>
      <c r="F26" s="24"/>
      <c r="G26" s="24"/>
      <c r="H26" s="24"/>
      <c r="I26" s="24"/>
    </row>
    <row r="27" spans="1:12" s="25" customFormat="1" ht="14.25">
      <c r="A27" s="24" t="s">
        <v>33</v>
      </c>
      <c r="B27" s="24"/>
      <c r="C27" s="24"/>
      <c r="D27" s="24"/>
      <c r="E27" s="24"/>
      <c r="F27" s="24"/>
      <c r="G27" s="24"/>
      <c r="H27" s="24"/>
      <c r="I27" s="24"/>
    </row>
    <row r="28" spans="1:12" s="25" customFormat="1" ht="14.25">
      <c r="A28" s="24" t="s">
        <v>34</v>
      </c>
      <c r="B28" s="24"/>
      <c r="C28" s="24"/>
      <c r="D28" s="24"/>
      <c r="E28" s="24"/>
      <c r="F28" s="24"/>
      <c r="G28" s="24"/>
      <c r="H28" s="24"/>
      <c r="I28" s="24"/>
    </row>
    <row r="29" spans="1:12" s="25" customFormat="1" ht="14.25">
      <c r="A29" s="24" t="s">
        <v>35</v>
      </c>
      <c r="B29" s="24"/>
      <c r="C29" s="24"/>
      <c r="D29" s="24"/>
      <c r="E29" s="24"/>
      <c r="F29" s="24"/>
      <c r="G29" s="24"/>
      <c r="H29" s="24"/>
      <c r="I29" s="24"/>
    </row>
    <row r="30" spans="1:12" ht="6" customHeight="1">
      <c r="A30" s="25"/>
    </row>
    <row r="31" spans="1:12" ht="21.75" customHeight="1">
      <c r="A31" s="26" t="s">
        <v>7</v>
      </c>
      <c r="B31" s="27"/>
      <c r="C31" s="27"/>
      <c r="D31" s="27"/>
      <c r="E31" s="27"/>
      <c r="F31" s="27"/>
      <c r="G31" s="27"/>
      <c r="H31" s="27"/>
      <c r="I31" s="28" t="s">
        <v>32</v>
      </c>
    </row>
    <row r="32" spans="1:12" ht="23.25" customHeight="1">
      <c r="A32" s="29" t="s">
        <v>8</v>
      </c>
    </row>
    <row r="33" spans="1:9" ht="21.75" customHeight="1">
      <c r="A33" s="5" t="s">
        <v>31</v>
      </c>
    </row>
    <row r="34" spans="1:9" ht="20.25" customHeight="1">
      <c r="A34" s="25" t="s">
        <v>29</v>
      </c>
      <c r="B34" s="25"/>
      <c r="C34" s="25"/>
      <c r="D34" s="25"/>
      <c r="E34" s="25" t="s">
        <v>20</v>
      </c>
      <c r="I34" s="25"/>
    </row>
    <row r="35" spans="1:9" ht="6.75" customHeight="1">
      <c r="A35" s="30"/>
      <c r="B35" s="30"/>
      <c r="C35" s="30"/>
      <c r="D35" s="30"/>
      <c r="E35" s="30"/>
      <c r="F35" s="30"/>
      <c r="G35" s="30"/>
      <c r="H35" s="30"/>
      <c r="I35" s="30"/>
    </row>
    <row r="36" spans="1:9" ht="27" customHeight="1">
      <c r="A36" s="180" t="s">
        <v>19</v>
      </c>
      <c r="B36" s="180"/>
      <c r="I36" s="28" t="s">
        <v>32</v>
      </c>
    </row>
    <row r="37" spans="1:9" ht="18.75" customHeight="1">
      <c r="A37" s="160" t="s">
        <v>21</v>
      </c>
      <c r="B37" s="160"/>
      <c r="C37" s="160"/>
      <c r="D37" s="160"/>
      <c r="E37" s="160"/>
      <c r="F37" s="160"/>
      <c r="G37" s="160"/>
      <c r="H37" s="37"/>
    </row>
    <row r="38" spans="1:9" ht="18.75" customHeight="1">
      <c r="A38" s="160"/>
      <c r="B38" s="160"/>
      <c r="C38" s="160"/>
      <c r="D38" s="160"/>
      <c r="E38" s="160"/>
      <c r="F38" s="160"/>
      <c r="G38" s="160"/>
    </row>
    <row r="40" spans="1:9">
      <c r="A40" s="80" t="s">
        <v>348</v>
      </c>
    </row>
    <row r="41" spans="1:9" s="37" customFormat="1" ht="18.75" customHeight="1">
      <c r="A41" s="217" t="s">
        <v>325</v>
      </c>
      <c r="B41" s="217"/>
      <c r="C41" s="217" t="s">
        <v>326</v>
      </c>
      <c r="D41" s="217"/>
      <c r="E41" s="217"/>
      <c r="F41" s="217"/>
      <c r="G41" s="217" t="s">
        <v>327</v>
      </c>
      <c r="H41" s="217"/>
      <c r="I41" s="18" t="s">
        <v>22</v>
      </c>
    </row>
    <row r="42" spans="1:9" s="37" customFormat="1" ht="18.75" customHeight="1">
      <c r="A42" s="217" t="s">
        <v>328</v>
      </c>
      <c r="B42" s="217"/>
      <c r="C42" s="218" t="s">
        <v>329</v>
      </c>
      <c r="D42" s="218"/>
      <c r="E42" s="218"/>
      <c r="F42" s="218"/>
      <c r="G42" s="218" t="s">
        <v>330</v>
      </c>
      <c r="H42" s="218"/>
      <c r="I42" s="18" t="s">
        <v>381</v>
      </c>
    </row>
    <row r="43" spans="1:9" s="37" customFormat="1" ht="18.75" customHeight="1">
      <c r="A43" s="217"/>
      <c r="B43" s="217"/>
      <c r="C43" s="218" t="s">
        <v>331</v>
      </c>
      <c r="D43" s="218"/>
      <c r="E43" s="218"/>
      <c r="F43" s="218"/>
      <c r="G43" s="218" t="s">
        <v>332</v>
      </c>
      <c r="H43" s="218"/>
      <c r="I43" s="18" t="s">
        <v>381</v>
      </c>
    </row>
    <row r="44" spans="1:9" s="37" customFormat="1" ht="18.75" customHeight="1">
      <c r="A44" s="217"/>
      <c r="B44" s="217"/>
      <c r="C44" s="218" t="s">
        <v>349</v>
      </c>
      <c r="D44" s="218"/>
      <c r="E44" s="218"/>
      <c r="F44" s="218"/>
      <c r="G44" s="218" t="s">
        <v>330</v>
      </c>
      <c r="H44" s="218"/>
      <c r="I44" s="18" t="s">
        <v>381</v>
      </c>
    </row>
    <row r="45" spans="1:9" s="37" customFormat="1" ht="18.75" customHeight="1">
      <c r="A45" s="217" t="s">
        <v>333</v>
      </c>
      <c r="B45" s="217"/>
      <c r="C45" s="218" t="s">
        <v>347</v>
      </c>
      <c r="D45" s="218"/>
      <c r="E45" s="218"/>
      <c r="F45" s="218"/>
      <c r="G45" s="218" t="s">
        <v>330</v>
      </c>
      <c r="H45" s="218"/>
      <c r="I45" s="18" t="s">
        <v>381</v>
      </c>
    </row>
    <row r="46" spans="1:9" s="37" customFormat="1" ht="18.75" customHeight="1">
      <c r="A46" s="217" t="s">
        <v>334</v>
      </c>
      <c r="B46" s="217"/>
      <c r="C46" s="218" t="s">
        <v>335</v>
      </c>
      <c r="D46" s="218"/>
      <c r="E46" s="218"/>
      <c r="F46" s="218"/>
      <c r="G46" s="218" t="s">
        <v>330</v>
      </c>
      <c r="H46" s="218"/>
      <c r="I46" s="18" t="s">
        <v>381</v>
      </c>
    </row>
    <row r="47" spans="1:9" s="37" customFormat="1" ht="18.75" customHeight="1">
      <c r="A47" s="217" t="s">
        <v>336</v>
      </c>
      <c r="B47" s="217"/>
      <c r="C47" s="218" t="s">
        <v>337</v>
      </c>
      <c r="D47" s="218"/>
      <c r="E47" s="218"/>
      <c r="F47" s="218"/>
      <c r="G47" s="218" t="s">
        <v>330</v>
      </c>
      <c r="H47" s="218"/>
      <c r="I47" s="18" t="s">
        <v>381</v>
      </c>
    </row>
    <row r="48" spans="1:9" s="37" customFormat="1" ht="18.75" customHeight="1">
      <c r="A48" s="217" t="s">
        <v>380</v>
      </c>
      <c r="B48" s="217"/>
      <c r="C48" s="218" t="s">
        <v>337</v>
      </c>
      <c r="D48" s="218"/>
      <c r="E48" s="218"/>
      <c r="F48" s="218"/>
      <c r="G48" s="218" t="s">
        <v>330</v>
      </c>
      <c r="H48" s="218"/>
      <c r="I48" s="18" t="s">
        <v>381</v>
      </c>
    </row>
    <row r="49" spans="1:9" s="37" customFormat="1" ht="18.75" customHeight="1">
      <c r="A49" s="217" t="s">
        <v>338</v>
      </c>
      <c r="B49" s="217"/>
      <c r="C49" s="218" t="s">
        <v>339</v>
      </c>
      <c r="D49" s="218"/>
      <c r="E49" s="218"/>
      <c r="F49" s="218"/>
      <c r="G49" s="218" t="s">
        <v>330</v>
      </c>
      <c r="H49" s="218"/>
      <c r="I49" s="18" t="s">
        <v>382</v>
      </c>
    </row>
    <row r="50" spans="1:9" s="37" customFormat="1" ht="18.75" customHeight="1">
      <c r="A50" s="217" t="s">
        <v>340</v>
      </c>
      <c r="B50" s="217"/>
      <c r="C50" s="218" t="s">
        <v>339</v>
      </c>
      <c r="D50" s="218"/>
      <c r="E50" s="218"/>
      <c r="F50" s="218"/>
      <c r="G50" s="218" t="s">
        <v>330</v>
      </c>
      <c r="H50" s="218"/>
      <c r="I50" s="18" t="s">
        <v>382</v>
      </c>
    </row>
    <row r="51" spans="1:9" s="37" customFormat="1" ht="18.75" customHeight="1">
      <c r="A51" s="217" t="s">
        <v>341</v>
      </c>
      <c r="B51" s="217"/>
      <c r="C51" s="218" t="s">
        <v>339</v>
      </c>
      <c r="D51" s="218"/>
      <c r="E51" s="218"/>
      <c r="F51" s="218"/>
      <c r="G51" s="218" t="s">
        <v>330</v>
      </c>
      <c r="H51" s="218"/>
      <c r="I51" s="18" t="s">
        <v>382</v>
      </c>
    </row>
    <row r="52" spans="1:9" s="37" customFormat="1" ht="18.75" customHeight="1">
      <c r="A52" s="217" t="s">
        <v>342</v>
      </c>
      <c r="B52" s="217"/>
      <c r="C52" s="218" t="s">
        <v>343</v>
      </c>
      <c r="D52" s="218"/>
      <c r="E52" s="218"/>
      <c r="F52" s="218"/>
      <c r="G52" s="218" t="s">
        <v>330</v>
      </c>
      <c r="H52" s="218"/>
      <c r="I52" s="18" t="s">
        <v>382</v>
      </c>
    </row>
    <row r="53" spans="1:9" s="37" customFormat="1" ht="18.75" customHeight="1">
      <c r="A53" s="217" t="s">
        <v>344</v>
      </c>
      <c r="B53" s="217"/>
      <c r="C53" s="218" t="s">
        <v>345</v>
      </c>
      <c r="D53" s="218"/>
      <c r="E53" s="218"/>
      <c r="F53" s="218"/>
      <c r="G53" s="218" t="s">
        <v>346</v>
      </c>
      <c r="H53" s="218"/>
      <c r="I53" s="83" t="s">
        <v>346</v>
      </c>
    </row>
    <row r="54" spans="1:9" s="37" customFormat="1" ht="18.75" customHeight="1"/>
    <row r="55" spans="1:9" s="37" customFormat="1" ht="18.75" customHeight="1">
      <c r="A55" s="82" t="s">
        <v>378</v>
      </c>
    </row>
    <row r="56" spans="1:9" s="81" customFormat="1" ht="18.75" customHeight="1">
      <c r="A56" s="217" t="s">
        <v>325</v>
      </c>
      <c r="B56" s="217"/>
      <c r="C56" s="217" t="s">
        <v>350</v>
      </c>
      <c r="D56" s="217"/>
      <c r="E56" s="217"/>
      <c r="F56" s="217"/>
      <c r="G56" s="217" t="s">
        <v>327</v>
      </c>
      <c r="H56" s="217"/>
      <c r="I56" s="18" t="s">
        <v>22</v>
      </c>
    </row>
    <row r="57" spans="1:9" s="81" customFormat="1" ht="18.75" customHeight="1">
      <c r="A57" s="217" t="s">
        <v>351</v>
      </c>
      <c r="B57" s="217"/>
      <c r="C57" s="218" t="s">
        <v>343</v>
      </c>
      <c r="D57" s="218"/>
      <c r="E57" s="218"/>
      <c r="F57" s="218"/>
      <c r="G57" s="218" t="s">
        <v>330</v>
      </c>
      <c r="H57" s="218"/>
      <c r="I57" s="18" t="s">
        <v>382</v>
      </c>
    </row>
    <row r="58" spans="1:9" s="81" customFormat="1" ht="18.75" customHeight="1">
      <c r="A58" s="217" t="s">
        <v>352</v>
      </c>
      <c r="B58" s="217"/>
      <c r="C58" s="218" t="s">
        <v>343</v>
      </c>
      <c r="D58" s="218"/>
      <c r="E58" s="218"/>
      <c r="F58" s="218"/>
      <c r="G58" s="218" t="s">
        <v>330</v>
      </c>
      <c r="H58" s="218"/>
      <c r="I58" s="18" t="s">
        <v>382</v>
      </c>
    </row>
    <row r="59" spans="1:9" s="81" customFormat="1" ht="18.75" customHeight="1">
      <c r="A59" s="217" t="s">
        <v>353</v>
      </c>
      <c r="B59" s="217"/>
      <c r="C59" s="218" t="s">
        <v>343</v>
      </c>
      <c r="D59" s="218"/>
      <c r="E59" s="218"/>
      <c r="F59" s="218"/>
      <c r="G59" s="218" t="s">
        <v>330</v>
      </c>
      <c r="H59" s="218"/>
      <c r="I59" s="18" t="s">
        <v>382</v>
      </c>
    </row>
    <row r="60" spans="1:9" s="81" customFormat="1" ht="18.75" customHeight="1">
      <c r="A60" s="217" t="s">
        <v>354</v>
      </c>
      <c r="B60" s="217"/>
      <c r="C60" s="218" t="s">
        <v>343</v>
      </c>
      <c r="D60" s="218"/>
      <c r="E60" s="218"/>
      <c r="F60" s="218"/>
      <c r="G60" s="218" t="s">
        <v>330</v>
      </c>
      <c r="H60" s="218"/>
      <c r="I60" s="18" t="s">
        <v>382</v>
      </c>
    </row>
    <row r="61" spans="1:9" s="81" customFormat="1" ht="18.75" customHeight="1">
      <c r="A61" s="217" t="s">
        <v>355</v>
      </c>
      <c r="B61" s="217"/>
      <c r="C61" s="218" t="s">
        <v>343</v>
      </c>
      <c r="D61" s="218"/>
      <c r="E61" s="218"/>
      <c r="F61" s="218"/>
      <c r="G61" s="218" t="s">
        <v>330</v>
      </c>
      <c r="H61" s="218"/>
      <c r="I61" s="18" t="s">
        <v>382</v>
      </c>
    </row>
    <row r="62" spans="1:9" s="81" customFormat="1" ht="18.75" customHeight="1">
      <c r="A62" s="217" t="s">
        <v>356</v>
      </c>
      <c r="B62" s="217"/>
      <c r="C62" s="218" t="s">
        <v>343</v>
      </c>
      <c r="D62" s="218"/>
      <c r="E62" s="218"/>
      <c r="F62" s="218"/>
      <c r="G62" s="218" t="s">
        <v>330</v>
      </c>
      <c r="H62" s="218"/>
      <c r="I62" s="18" t="s">
        <v>382</v>
      </c>
    </row>
    <row r="63" spans="1:9" s="81" customFormat="1" ht="18.75" customHeight="1">
      <c r="A63" s="217" t="s">
        <v>357</v>
      </c>
      <c r="B63" s="217"/>
      <c r="C63" s="218" t="s">
        <v>343</v>
      </c>
      <c r="D63" s="218"/>
      <c r="E63" s="218"/>
      <c r="F63" s="218"/>
      <c r="G63" s="218" t="s">
        <v>330</v>
      </c>
      <c r="H63" s="218"/>
      <c r="I63" s="18" t="s">
        <v>382</v>
      </c>
    </row>
    <row r="64" spans="1:9" s="81" customFormat="1" ht="18.75" customHeight="1"/>
    <row r="65" spans="1:9" s="81" customFormat="1" ht="18.75" customHeight="1">
      <c r="A65" s="82" t="s">
        <v>379</v>
      </c>
    </row>
    <row r="66" spans="1:9" s="81" customFormat="1" ht="18.75" customHeight="1">
      <c r="A66" s="217" t="s">
        <v>325</v>
      </c>
      <c r="B66" s="217"/>
      <c r="C66" s="217" t="s">
        <v>350</v>
      </c>
      <c r="D66" s="217"/>
      <c r="E66" s="217"/>
      <c r="F66" s="217"/>
      <c r="G66" s="217" t="s">
        <v>327</v>
      </c>
      <c r="H66" s="217"/>
      <c r="I66" s="18" t="s">
        <v>22</v>
      </c>
    </row>
    <row r="67" spans="1:9" s="81" customFormat="1" ht="18.75" customHeight="1">
      <c r="A67" s="217" t="s">
        <v>358</v>
      </c>
      <c r="B67" s="217"/>
      <c r="C67" s="218" t="s">
        <v>339</v>
      </c>
      <c r="D67" s="218"/>
      <c r="E67" s="218"/>
      <c r="F67" s="218"/>
      <c r="G67" s="218" t="s">
        <v>330</v>
      </c>
      <c r="H67" s="218"/>
      <c r="I67" s="18" t="s">
        <v>382</v>
      </c>
    </row>
    <row r="68" spans="1:9" s="81" customFormat="1" ht="18.75" customHeight="1">
      <c r="A68" s="217" t="s">
        <v>359</v>
      </c>
      <c r="B68" s="217"/>
      <c r="C68" s="218" t="s">
        <v>339</v>
      </c>
      <c r="D68" s="218"/>
      <c r="E68" s="218"/>
      <c r="F68" s="218"/>
      <c r="G68" s="218" t="s">
        <v>330</v>
      </c>
      <c r="H68" s="218"/>
      <c r="I68" s="18" t="s">
        <v>382</v>
      </c>
    </row>
    <row r="69" spans="1:9" s="81" customFormat="1" ht="18.75" customHeight="1">
      <c r="A69" s="217" t="s">
        <v>360</v>
      </c>
      <c r="B69" s="217"/>
      <c r="C69" s="218" t="s">
        <v>343</v>
      </c>
      <c r="D69" s="218"/>
      <c r="E69" s="218"/>
      <c r="F69" s="218"/>
      <c r="G69" s="218" t="s">
        <v>330</v>
      </c>
      <c r="H69" s="218"/>
      <c r="I69" s="18" t="s">
        <v>382</v>
      </c>
    </row>
    <row r="70" spans="1:9" s="81" customFormat="1" ht="18.75" customHeight="1">
      <c r="A70" s="217" t="s">
        <v>361</v>
      </c>
      <c r="B70" s="217"/>
      <c r="C70" s="218" t="s">
        <v>343</v>
      </c>
      <c r="D70" s="218"/>
      <c r="E70" s="218"/>
      <c r="F70" s="218"/>
      <c r="G70" s="218" t="s">
        <v>330</v>
      </c>
      <c r="H70" s="218"/>
      <c r="I70" s="18" t="s">
        <v>382</v>
      </c>
    </row>
    <row r="71" spans="1:9" s="81" customFormat="1" ht="18.75" customHeight="1">
      <c r="A71" s="217" t="s">
        <v>362</v>
      </c>
      <c r="B71" s="217"/>
      <c r="C71" s="218" t="s">
        <v>343</v>
      </c>
      <c r="D71" s="218"/>
      <c r="E71" s="218"/>
      <c r="F71" s="218"/>
      <c r="G71" s="218" t="s">
        <v>330</v>
      </c>
      <c r="H71" s="218"/>
      <c r="I71" s="18" t="s">
        <v>382</v>
      </c>
    </row>
    <row r="72" spans="1:9" s="81" customFormat="1" ht="18.75" customHeight="1">
      <c r="A72" s="217" t="s">
        <v>363</v>
      </c>
      <c r="B72" s="217"/>
      <c r="C72" s="218" t="s">
        <v>343</v>
      </c>
      <c r="D72" s="218"/>
      <c r="E72" s="218"/>
      <c r="F72" s="218"/>
      <c r="G72" s="218" t="s">
        <v>330</v>
      </c>
      <c r="H72" s="218"/>
      <c r="I72" s="18" t="s">
        <v>382</v>
      </c>
    </row>
    <row r="73" spans="1:9" s="81" customFormat="1" ht="18.75" customHeight="1">
      <c r="A73" s="217" t="s">
        <v>364</v>
      </c>
      <c r="B73" s="217"/>
      <c r="C73" s="218" t="s">
        <v>343</v>
      </c>
      <c r="D73" s="218"/>
      <c r="E73" s="218"/>
      <c r="F73" s="218"/>
      <c r="G73" s="218" t="s">
        <v>330</v>
      </c>
      <c r="H73" s="218"/>
      <c r="I73" s="18" t="s">
        <v>382</v>
      </c>
    </row>
    <row r="74" spans="1:9" s="81" customFormat="1" ht="18.75" customHeight="1">
      <c r="A74" s="217" t="s">
        <v>365</v>
      </c>
      <c r="B74" s="217"/>
      <c r="C74" s="218" t="s">
        <v>343</v>
      </c>
      <c r="D74" s="218"/>
      <c r="E74" s="218"/>
      <c r="F74" s="218"/>
      <c r="G74" s="218" t="s">
        <v>330</v>
      </c>
      <c r="H74" s="218"/>
      <c r="I74" s="18" t="s">
        <v>382</v>
      </c>
    </row>
    <row r="75" spans="1:9" s="81" customFormat="1" ht="18.75" customHeight="1">
      <c r="A75" s="217" t="s">
        <v>366</v>
      </c>
      <c r="B75" s="217"/>
      <c r="C75" s="218" t="s">
        <v>343</v>
      </c>
      <c r="D75" s="218"/>
      <c r="E75" s="218"/>
      <c r="F75" s="218"/>
      <c r="G75" s="218" t="s">
        <v>330</v>
      </c>
      <c r="H75" s="218"/>
      <c r="I75" s="18" t="s">
        <v>382</v>
      </c>
    </row>
    <row r="76" spans="1:9" s="81" customFormat="1" ht="18.75" customHeight="1">
      <c r="A76" s="217" t="s">
        <v>367</v>
      </c>
      <c r="B76" s="217"/>
      <c r="C76" s="218" t="s">
        <v>343</v>
      </c>
      <c r="D76" s="218"/>
      <c r="E76" s="218"/>
      <c r="F76" s="218"/>
      <c r="G76" s="218" t="s">
        <v>330</v>
      </c>
      <c r="H76" s="218"/>
      <c r="I76" s="18" t="s">
        <v>382</v>
      </c>
    </row>
    <row r="77" spans="1:9" s="81" customFormat="1" ht="18.75" customHeight="1">
      <c r="A77" s="217" t="s">
        <v>368</v>
      </c>
      <c r="B77" s="217"/>
      <c r="C77" s="218" t="s">
        <v>343</v>
      </c>
      <c r="D77" s="218"/>
      <c r="E77" s="218"/>
      <c r="F77" s="218"/>
      <c r="G77" s="218" t="s">
        <v>330</v>
      </c>
      <c r="H77" s="218"/>
      <c r="I77" s="18" t="s">
        <v>382</v>
      </c>
    </row>
    <row r="78" spans="1:9" s="81" customFormat="1" ht="18.75" customHeight="1">
      <c r="A78" s="217" t="s">
        <v>369</v>
      </c>
      <c r="B78" s="217"/>
      <c r="C78" s="218" t="s">
        <v>345</v>
      </c>
      <c r="D78" s="218"/>
      <c r="E78" s="218"/>
      <c r="F78" s="218"/>
      <c r="G78" s="218" t="s">
        <v>346</v>
      </c>
      <c r="H78" s="218"/>
      <c r="I78" s="83" t="s">
        <v>346</v>
      </c>
    </row>
    <row r="79" spans="1:9" s="81" customFormat="1" ht="18.75" customHeight="1">
      <c r="A79" s="217" t="s">
        <v>370</v>
      </c>
      <c r="B79" s="217"/>
      <c r="C79" s="218" t="s">
        <v>345</v>
      </c>
      <c r="D79" s="218"/>
      <c r="E79" s="218"/>
      <c r="F79" s="218"/>
      <c r="G79" s="218" t="s">
        <v>346</v>
      </c>
      <c r="H79" s="218"/>
      <c r="I79" s="83" t="s">
        <v>346</v>
      </c>
    </row>
    <row r="80" spans="1:9" s="81" customFormat="1" ht="18.75" customHeight="1">
      <c r="A80" s="217" t="s">
        <v>371</v>
      </c>
      <c r="B80" s="217"/>
      <c r="C80" s="218" t="s">
        <v>345</v>
      </c>
      <c r="D80" s="218"/>
      <c r="E80" s="218"/>
      <c r="F80" s="218"/>
      <c r="G80" s="218" t="s">
        <v>346</v>
      </c>
      <c r="H80" s="218"/>
      <c r="I80" s="83" t="s">
        <v>346</v>
      </c>
    </row>
    <row r="81" spans="1:9" s="81" customFormat="1" ht="18.75" customHeight="1">
      <c r="A81" s="217" t="s">
        <v>372</v>
      </c>
      <c r="B81" s="217"/>
      <c r="C81" s="218" t="s">
        <v>345</v>
      </c>
      <c r="D81" s="218"/>
      <c r="E81" s="218"/>
      <c r="F81" s="218"/>
      <c r="G81" s="218" t="s">
        <v>346</v>
      </c>
      <c r="H81" s="218"/>
      <c r="I81" s="83" t="s">
        <v>346</v>
      </c>
    </row>
    <row r="82" spans="1:9" s="81" customFormat="1" ht="18.75" customHeight="1">
      <c r="A82" s="217" t="s">
        <v>373</v>
      </c>
      <c r="B82" s="217"/>
      <c r="C82" s="218" t="s">
        <v>345</v>
      </c>
      <c r="D82" s="218"/>
      <c r="E82" s="218"/>
      <c r="F82" s="218"/>
      <c r="G82" s="218" t="s">
        <v>346</v>
      </c>
      <c r="H82" s="218"/>
      <c r="I82" s="83" t="s">
        <v>346</v>
      </c>
    </row>
    <row r="83" spans="1:9" s="81" customFormat="1" ht="18.75" customHeight="1">
      <c r="A83" s="217" t="s">
        <v>374</v>
      </c>
      <c r="B83" s="217"/>
      <c r="C83" s="218" t="s">
        <v>345</v>
      </c>
      <c r="D83" s="218"/>
      <c r="E83" s="218"/>
      <c r="F83" s="218"/>
      <c r="G83" s="218" t="s">
        <v>346</v>
      </c>
      <c r="H83" s="218"/>
      <c r="I83" s="83" t="s">
        <v>346</v>
      </c>
    </row>
    <row r="84" spans="1:9" s="81" customFormat="1" ht="18.75" customHeight="1">
      <c r="A84" s="217" t="s">
        <v>375</v>
      </c>
      <c r="B84" s="217"/>
      <c r="C84" s="218" t="s">
        <v>345</v>
      </c>
      <c r="D84" s="218"/>
      <c r="E84" s="218"/>
      <c r="F84" s="218"/>
      <c r="G84" s="218" t="s">
        <v>346</v>
      </c>
      <c r="H84" s="218"/>
      <c r="I84" s="83" t="s">
        <v>346</v>
      </c>
    </row>
    <row r="85" spans="1:9" s="81" customFormat="1" ht="18.75" customHeight="1">
      <c r="A85" s="217" t="s">
        <v>376</v>
      </c>
      <c r="B85" s="217"/>
      <c r="C85" s="218" t="s">
        <v>345</v>
      </c>
      <c r="D85" s="218"/>
      <c r="E85" s="218"/>
      <c r="F85" s="218"/>
      <c r="G85" s="218" t="s">
        <v>346</v>
      </c>
      <c r="H85" s="218"/>
      <c r="I85" s="83" t="s">
        <v>346</v>
      </c>
    </row>
    <row r="86" spans="1:9" s="81" customFormat="1" ht="18.75" customHeight="1">
      <c r="A86" s="217" t="s">
        <v>377</v>
      </c>
      <c r="B86" s="217"/>
      <c r="C86" s="218" t="s">
        <v>345</v>
      </c>
      <c r="D86" s="218"/>
      <c r="E86" s="218"/>
      <c r="F86" s="218"/>
      <c r="G86" s="218" t="s">
        <v>346</v>
      </c>
      <c r="H86" s="218"/>
      <c r="I86" s="83" t="s">
        <v>346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新メニュー!$B$87:$B$89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新メニュー!$D$65:$D$67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allowBlank="1" showErrorMessage="1" xr:uid="{00000000-0002-0000-0200-000000000000}">
          <x14:formula1>
            <xm:f>新メニュー!$B$61:$B$86</xm:f>
          </x14:formula1>
          <xm:sqref>B15:D16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workbookViewId="0">
      <selection activeCell="A21" sqref="A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G1" s="6" t="s">
        <v>36</v>
      </c>
      <c r="H1" s="129"/>
      <c r="I1" s="129"/>
    </row>
    <row r="2" spans="1:11" ht="33">
      <c r="A2" s="130" t="s">
        <v>3</v>
      </c>
      <c r="B2" s="131"/>
      <c r="C2" s="131"/>
      <c r="D2" s="131"/>
      <c r="E2" s="131"/>
      <c r="F2" s="131"/>
      <c r="G2" s="131"/>
      <c r="H2" s="131"/>
      <c r="I2" s="131"/>
    </row>
    <row r="3" spans="1:11" ht="27" customHeight="1">
      <c r="A3" s="132" t="s">
        <v>26</v>
      </c>
      <c r="B3" s="132"/>
      <c r="C3" s="132"/>
      <c r="I3" s="8" t="s">
        <v>27</v>
      </c>
    </row>
    <row r="4" spans="1:11" ht="18" customHeight="1">
      <c r="A4" s="102" t="s">
        <v>1</v>
      </c>
      <c r="B4" s="122"/>
      <c r="C4" s="123"/>
      <c r="D4" s="123"/>
      <c r="E4" s="126" t="str">
        <f>TEXT(B4,"aaa曜日")</f>
        <v>土曜日</v>
      </c>
      <c r="F4" s="128" t="s">
        <v>4</v>
      </c>
      <c r="G4" s="133" t="s">
        <v>67</v>
      </c>
      <c r="H4" s="134"/>
      <c r="I4" s="135"/>
    </row>
    <row r="5" spans="1:11" ht="19.5" customHeight="1">
      <c r="A5" s="119"/>
      <c r="B5" s="124"/>
      <c r="C5" s="125"/>
      <c r="D5" s="125"/>
      <c r="E5" s="127"/>
      <c r="F5" s="128"/>
      <c r="G5" s="31"/>
      <c r="H5" s="31" t="s">
        <v>45</v>
      </c>
      <c r="I5" s="32">
        <f>G5+TIME(0,60,0)</f>
        <v>4.1666666666666664E-2</v>
      </c>
    </row>
    <row r="6" spans="1:11" ht="33" customHeight="1">
      <c r="A6" s="102" t="s">
        <v>2</v>
      </c>
      <c r="B6" s="13" t="s">
        <v>11</v>
      </c>
      <c r="C6" s="110"/>
      <c r="D6" s="110"/>
      <c r="E6" s="110"/>
      <c r="F6" s="110"/>
      <c r="G6" s="110"/>
      <c r="H6" s="110"/>
      <c r="I6" s="111"/>
    </row>
    <row r="7" spans="1:11" ht="27.75" customHeight="1">
      <c r="A7" s="103"/>
      <c r="B7" s="79" t="s">
        <v>6</v>
      </c>
      <c r="C7" s="112"/>
      <c r="D7" s="112"/>
      <c r="E7" s="112"/>
      <c r="F7" s="112"/>
      <c r="G7" s="112"/>
      <c r="H7" s="112"/>
      <c r="I7" s="113"/>
    </row>
    <row r="8" spans="1:11" ht="33.75" customHeight="1">
      <c r="A8" s="102" t="s">
        <v>9</v>
      </c>
      <c r="B8" s="75" t="s">
        <v>0</v>
      </c>
      <c r="C8" s="114"/>
      <c r="D8" s="114"/>
      <c r="E8" s="114"/>
      <c r="F8" s="114"/>
      <c r="G8" s="114"/>
      <c r="H8" s="114"/>
      <c r="I8" s="115"/>
      <c r="K8"/>
    </row>
    <row r="9" spans="1:11" ht="18.75" customHeight="1">
      <c r="A9" s="118"/>
      <c r="B9" s="106" t="s">
        <v>37</v>
      </c>
      <c r="C9" s="107"/>
      <c r="D9" s="14"/>
      <c r="E9" s="109" t="s">
        <v>38</v>
      </c>
      <c r="F9" s="109"/>
      <c r="G9" s="94"/>
      <c r="H9" s="94"/>
      <c r="I9" s="95"/>
    </row>
    <row r="10" spans="1:11" ht="15.75" customHeight="1">
      <c r="A10" s="118"/>
      <c r="B10" s="116" t="s">
        <v>41</v>
      </c>
      <c r="C10" s="117"/>
      <c r="D10" s="117"/>
      <c r="E10" s="15" t="s">
        <v>42</v>
      </c>
      <c r="F10" s="16"/>
      <c r="G10" s="96"/>
      <c r="H10" s="96"/>
      <c r="I10" s="97"/>
    </row>
    <row r="11" spans="1:11" ht="21" customHeight="1">
      <c r="A11" s="119"/>
      <c r="B11" s="104"/>
      <c r="C11" s="105"/>
      <c r="D11" s="105"/>
      <c r="E11" s="17" t="s">
        <v>40</v>
      </c>
      <c r="F11" s="98"/>
      <c r="G11" s="98"/>
      <c r="H11" s="98"/>
      <c r="I11" s="99"/>
    </row>
    <row r="12" spans="1:11" ht="31.5" customHeight="1">
      <c r="A12" s="18" t="s">
        <v>13</v>
      </c>
      <c r="B12" s="120"/>
      <c r="C12" s="121"/>
      <c r="D12" s="76" t="s">
        <v>28</v>
      </c>
      <c r="E12" s="108"/>
      <c r="F12" s="108"/>
      <c r="G12" s="76" t="s">
        <v>43</v>
      </c>
      <c r="H12" s="100"/>
      <c r="I12" s="101"/>
    </row>
    <row r="13" spans="1:11" ht="41.25" customHeight="1">
      <c r="A13" s="74" t="s">
        <v>320</v>
      </c>
      <c r="B13" s="144" t="s">
        <v>319</v>
      </c>
      <c r="C13" s="145"/>
      <c r="D13" s="145"/>
      <c r="E13" s="145"/>
      <c r="F13" s="145"/>
      <c r="G13" s="145"/>
      <c r="H13" s="145"/>
      <c r="I13" s="146"/>
      <c r="K13" s="33"/>
    </row>
    <row r="14" spans="1:11" ht="18" customHeight="1">
      <c r="A14" s="103" t="s">
        <v>10</v>
      </c>
      <c r="B14" s="147" t="s">
        <v>14</v>
      </c>
      <c r="C14" s="147"/>
      <c r="D14" s="147"/>
      <c r="E14" s="147" t="s">
        <v>16</v>
      </c>
      <c r="F14" s="147"/>
      <c r="G14" s="147" t="s">
        <v>15</v>
      </c>
      <c r="H14" s="147"/>
      <c r="I14" s="147"/>
    </row>
    <row r="15" spans="1:11" ht="13.5" customHeight="1">
      <c r="A15" s="118"/>
      <c r="B15" s="156"/>
      <c r="C15" s="157"/>
      <c r="D15" s="157"/>
      <c r="E15" s="150" t="str">
        <f>IFERROR(VLOOKUP(B15,新メニュー!B93:C152,2,FALSE),"")</f>
        <v/>
      </c>
      <c r="F15" s="151"/>
      <c r="G15" s="148" t="s">
        <v>383</v>
      </c>
      <c r="H15" s="148"/>
      <c r="I15" s="149"/>
      <c r="K15"/>
    </row>
    <row r="16" spans="1:11" ht="34.5" customHeight="1">
      <c r="A16" s="119"/>
      <c r="B16" s="158"/>
      <c r="C16" s="159"/>
      <c r="D16" s="159"/>
      <c r="E16" s="152"/>
      <c r="F16" s="153"/>
      <c r="G16" s="142"/>
      <c r="H16" s="142"/>
      <c r="I16" s="143"/>
    </row>
    <row r="17" spans="1:12" ht="18" customHeight="1">
      <c r="A17" s="182" t="s">
        <v>17</v>
      </c>
      <c r="B17" s="147" t="s">
        <v>140</v>
      </c>
      <c r="C17" s="147"/>
      <c r="D17" s="147"/>
      <c r="E17" s="147" t="s">
        <v>16</v>
      </c>
      <c r="F17" s="147"/>
      <c r="G17" s="147" t="s">
        <v>18</v>
      </c>
      <c r="H17" s="147"/>
      <c r="I17" s="147"/>
    </row>
    <row r="18" spans="1:12" ht="33.75" customHeight="1">
      <c r="A18" s="118"/>
      <c r="B18" s="136"/>
      <c r="C18" s="137"/>
      <c r="D18" s="138"/>
      <c r="E18" s="161" t="str">
        <f>IFERROR(VLOOKUP(B18,新メニュー!B153:C155,2,FALSE),"")</f>
        <v/>
      </c>
      <c r="F18" s="161"/>
      <c r="G18" s="140"/>
      <c r="H18" s="140"/>
      <c r="I18" s="141"/>
    </row>
    <row r="19" spans="1:12" ht="15" customHeight="1">
      <c r="A19" s="119"/>
      <c r="B19" s="172"/>
      <c r="C19" s="181"/>
      <c r="D19" s="181"/>
      <c r="E19" s="139" t="s">
        <v>23</v>
      </c>
      <c r="F19" s="139"/>
      <c r="G19" s="142"/>
      <c r="H19" s="142"/>
      <c r="I19" s="143"/>
    </row>
    <row r="20" spans="1:12" s="65" customFormat="1" ht="30" customHeight="1">
      <c r="A20" s="72" t="s">
        <v>312</v>
      </c>
      <c r="B20" s="154" t="s">
        <v>314</v>
      </c>
      <c r="C20" s="155"/>
      <c r="D20" s="155"/>
      <c r="E20" s="155"/>
      <c r="F20" s="155"/>
      <c r="G20" s="73" t="s">
        <v>315</v>
      </c>
      <c r="H20" s="169" t="str">
        <f>IF(B20="否","不要","枚数を入力してください")</f>
        <v>枚数を入力してください</v>
      </c>
      <c r="I20" s="170"/>
      <c r="L20" s="5"/>
    </row>
    <row r="21" spans="1:12" ht="48.75" customHeight="1">
      <c r="A21" s="87" t="s">
        <v>520</v>
      </c>
      <c r="B21" s="227" t="s">
        <v>314</v>
      </c>
      <c r="C21" s="228"/>
      <c r="D21" s="228"/>
      <c r="E21" s="228"/>
      <c r="F21" s="228"/>
      <c r="G21" s="228"/>
      <c r="H21" s="228"/>
      <c r="I21" s="229"/>
    </row>
    <row r="22" spans="1:12">
      <c r="A22" s="102" t="s">
        <v>5</v>
      </c>
      <c r="B22" s="22" t="s">
        <v>12</v>
      </c>
      <c r="C22" s="19"/>
      <c r="D22" s="19"/>
      <c r="E22" s="19"/>
      <c r="F22" s="19"/>
      <c r="G22" s="19"/>
      <c r="H22" s="19"/>
      <c r="I22" s="23"/>
    </row>
    <row r="23" spans="1:12" ht="29.25" customHeight="1">
      <c r="A23" s="119"/>
      <c r="B23" s="162"/>
      <c r="C23" s="163"/>
      <c r="D23" s="163"/>
      <c r="E23" s="163"/>
      <c r="F23" s="163"/>
      <c r="G23" s="163"/>
      <c r="H23" s="163"/>
      <c r="I23" s="164"/>
    </row>
    <row r="24" spans="1:12" s="25" customFormat="1" ht="14.25">
      <c r="A24" s="24" t="s">
        <v>30</v>
      </c>
      <c r="B24" s="24"/>
      <c r="C24" s="24"/>
      <c r="D24" s="24"/>
      <c r="E24" s="24"/>
      <c r="F24" s="24"/>
      <c r="G24" s="24"/>
      <c r="H24" s="24"/>
      <c r="I24" s="24"/>
    </row>
    <row r="25" spans="1:12" s="25" customFormat="1" ht="14.25">
      <c r="A25" s="24" t="s">
        <v>33</v>
      </c>
      <c r="B25" s="24"/>
      <c r="C25" s="24"/>
      <c r="D25" s="24"/>
      <c r="E25" s="24"/>
      <c r="F25" s="24"/>
      <c r="G25" s="24"/>
      <c r="H25" s="24"/>
      <c r="I25" s="24"/>
    </row>
    <row r="26" spans="1:12" s="25" customFormat="1" ht="14.25">
      <c r="A26" s="24" t="s">
        <v>34</v>
      </c>
      <c r="B26" s="24"/>
      <c r="C26" s="24"/>
      <c r="D26" s="24"/>
      <c r="E26" s="24"/>
      <c r="F26" s="24"/>
      <c r="G26" s="24"/>
      <c r="H26" s="24"/>
      <c r="I26" s="24"/>
    </row>
    <row r="27" spans="1:12" s="25" customFormat="1" ht="14.25">
      <c r="A27" s="24" t="s">
        <v>44</v>
      </c>
      <c r="B27" s="24"/>
      <c r="C27" s="24"/>
      <c r="D27" s="24"/>
      <c r="E27" s="24"/>
      <c r="F27" s="24"/>
      <c r="G27" s="24"/>
      <c r="H27" s="24"/>
      <c r="I27" s="24"/>
    </row>
    <row r="28" spans="1:12" ht="6" customHeight="1">
      <c r="A28" s="25"/>
    </row>
    <row r="29" spans="1:12" ht="21.75" customHeight="1">
      <c r="A29" s="26" t="s">
        <v>7</v>
      </c>
      <c r="B29" s="27"/>
      <c r="C29" s="27"/>
      <c r="D29" s="27"/>
      <c r="E29" s="27"/>
      <c r="F29" s="27"/>
      <c r="G29" s="27"/>
      <c r="H29" s="27"/>
      <c r="I29" s="28" t="s">
        <v>32</v>
      </c>
    </row>
    <row r="30" spans="1:12" ht="23.25" customHeight="1">
      <c r="A30" s="29" t="s">
        <v>8</v>
      </c>
    </row>
    <row r="31" spans="1:12" ht="21.75" customHeight="1">
      <c r="A31" s="5" t="s">
        <v>31</v>
      </c>
    </row>
    <row r="32" spans="1:12" ht="20.25" customHeight="1">
      <c r="A32" s="25" t="s">
        <v>29</v>
      </c>
      <c r="B32" s="25"/>
      <c r="C32" s="25"/>
      <c r="D32" s="25"/>
      <c r="E32" s="25" t="s">
        <v>20</v>
      </c>
      <c r="I32" s="25"/>
    </row>
    <row r="33" spans="1:9" ht="6.75" customHeight="1">
      <c r="A33" s="30"/>
      <c r="B33" s="30"/>
      <c r="C33" s="30"/>
      <c r="D33" s="30"/>
      <c r="E33" s="30"/>
      <c r="F33" s="30"/>
      <c r="G33" s="30"/>
      <c r="H33" s="30"/>
      <c r="I33" s="30"/>
    </row>
    <row r="34" spans="1:9" ht="27" customHeight="1">
      <c r="A34" s="180" t="s">
        <v>19</v>
      </c>
      <c r="B34" s="180"/>
      <c r="I34" s="28" t="s">
        <v>32</v>
      </c>
    </row>
    <row r="35" spans="1:9" ht="18.75" customHeight="1">
      <c r="A35" s="160" t="s">
        <v>21</v>
      </c>
      <c r="B35" s="160"/>
      <c r="C35" s="160"/>
      <c r="D35" s="160"/>
      <c r="E35" s="160"/>
      <c r="F35" s="160"/>
      <c r="G35" s="160"/>
      <c r="H35" s="37"/>
    </row>
    <row r="36" spans="1:9" ht="18.75" customHeight="1">
      <c r="A36" s="160"/>
      <c r="B36" s="160"/>
      <c r="C36" s="160"/>
      <c r="D36" s="160"/>
      <c r="E36" s="160"/>
      <c r="F36" s="160"/>
      <c r="G36" s="160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新メニュー!$B$153:$B$155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新メニュー!$D$97:$D$100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新メニュー!$D$93:$D$95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新メニュー!$B$93:$B$152</xm:f>
          </x14:formula1>
          <xm:sqref>B15:D16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2023-05-01T04:53:53Z</cp:lastPrinted>
  <dcterms:created xsi:type="dcterms:W3CDTF">2002-06-13T05:39:11Z</dcterms:created>
  <dcterms:modified xsi:type="dcterms:W3CDTF">2023-10-23T05:04:07Z</dcterms:modified>
</cp:coreProperties>
</file>